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0">'roczna'!$A$1:$Q$70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<sst xmlns="http://schemas.openxmlformats.org/spreadsheetml/2006/main" count="972" uniqueCount="260">
  <si>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</si>
  <si>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</si>
  <si>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</si>
  <si>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</si>
  <si>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</si>
  <si>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</si>
  <si>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</si>
  <si>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</si>
  <si>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</si>
  <si>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</si>
  <si>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</si>
  <si>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</si>
  <si>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</si>
  <si>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</si>
  <si>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</si>
  <si>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</si>
  <si>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</si>
  <si>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</si>
  <si>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</si>
  <si>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</si>
  <si>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</si>
  <si>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</si>
  <si>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</si>
  <si>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</si>
  <si>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</si>
  <si>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</si>
  <si>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</si>
  <si>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</si>
  <si>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</si>
  <si>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</si>
  <si>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</si>
  <si>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</si>
  <si>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</si>
  <si>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</si>
  <si>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</si>
  <si>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</si>
  <si>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</si>
  <si>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</si>
  <si>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</si>
  <si>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</si>
  <si>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</si>
  <si>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</si>
  <si>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</si>
  <si>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</si>
  <si>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</si>
  <si>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</si>
  <si>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</si>
  <si>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</si>
  <si>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</si>
  <si>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</si>
  <si>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</si>
  <si>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</si>
  <si>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</si>
  <si>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</si>
  <si>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</si>
  <si>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</si>
  <si>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</si>
  <si>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</si>
  <si>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</si>
  <si>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</si>
  <si>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</si>
  <si>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</si>
  <si>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</si>
  <si>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</si>
  <si>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</si>
  <si>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</si>
  <si>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</si>
  <si>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</si>
  <si>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</si>
  <si>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PRAWO</t>
  </si>
  <si>
    <t>ogólnoakademicki</t>
  </si>
  <si>
    <t>jednolite magisterskie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</si>
  <si>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</si>
  <si>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</si>
  <si>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</si>
  <si>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</si>
  <si>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</si>
  <si>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</si>
  <si>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</si>
  <si>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</si>
  <si>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</si>
  <si>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</si>
  <si>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</si>
  <si>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</si>
  <si>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</si>
  <si>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</si>
  <si>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</si>
  <si>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</si>
  <si>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</si>
  <si>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</si>
  <si>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</si>
  <si>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</si>
  <si>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Język obcy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</si>
  <si>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</si>
  <si>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</si>
  <si>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</si>
  <si>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</si>
  <si>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</si>
  <si>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</si>
  <si>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</si>
  <si>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Moduł wybieralny*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</si>
  <si>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</si>
  <si>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</si>
  <si>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</si>
  <si>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</si>
  <si>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</si>
  <si>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</si>
  <si>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</si>
  <si>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</si>
  <si>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</si>
  <si>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</si>
  <si>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</si>
  <si>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</si>
  <si>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</si>
  <si>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</si>
  <si>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</si>
  <si>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</si>
  <si>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</si>
  <si>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</si>
  <si>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</si>
  <si>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</si>
  <si>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</si>
  <si>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</si>
  <si>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Prawo gospodarcze</t>
  </si>
  <si>
    <t>Prawo własności przemysłowej</t>
  </si>
  <si>
    <t>Zbiorowe prawo pracy</t>
  </si>
  <si>
    <t>Prawo podatkowe</t>
  </si>
  <si>
    <t>Prawo publiczne</t>
  </si>
  <si>
    <t>Sądowa kontrola administracji</t>
  </si>
  <si>
    <t>Prawo europejskie</t>
  </si>
  <si>
    <t>System ochrony prawnej Unii Europejskiej</t>
  </si>
  <si>
    <t>Europejskie prawo gospodarcze</t>
  </si>
  <si>
    <t>Prawo ochrony środowiska</t>
  </si>
  <si>
    <t>Teoria, filozofia i socjologia prawa europejskiego</t>
  </si>
  <si>
    <t>Europejskie prawo pracy</t>
  </si>
  <si>
    <t>Międzynarodowe i europejskie prawo podatkowe</t>
  </si>
  <si>
    <t>Etyka zawodów prawniczych</t>
  </si>
  <si>
    <t>Polityka kryminalna</t>
  </si>
  <si>
    <t>Politologia</t>
  </si>
  <si>
    <t>Prawo organizacji społecznych</t>
  </si>
  <si>
    <t>Sądownictwo konstytucyjne</t>
  </si>
  <si>
    <t>Współczesne ustroje państw europejskich</t>
  </si>
  <si>
    <t>Ekonomiczna analiza prawa</t>
  </si>
  <si>
    <t>Europejskie programy strukturalne rozwoju obszarów wiejskich</t>
  </si>
  <si>
    <t>Prawo dyplomatyczne i konsularne oraz protokół dyplomatyczny</t>
  </si>
  <si>
    <t>Prawo nieletnich</t>
  </si>
  <si>
    <t>Prawnokarna ochrona obrotu gospodarczego</t>
  </si>
  <si>
    <t>Współczesne systemy wyborcze</t>
  </si>
  <si>
    <t>Gospodarka nieruchomościami i lokalami</t>
  </si>
  <si>
    <t>Postępowanie egzekucyjne w administracji</t>
  </si>
  <si>
    <t>Postępowanie nieprocesowe</t>
  </si>
  <si>
    <t>Prawo ochrony konkurencji</t>
  </si>
  <si>
    <t>Przyspieszone postępowania w procesie cywilnym</t>
  </si>
  <si>
    <t>Prawo, a moralność</t>
  </si>
  <si>
    <t>Postępowanie rejestrowe</t>
  </si>
  <si>
    <t>Prawo spółek</t>
  </si>
  <si>
    <t>Prawo reklamy UE</t>
  </si>
  <si>
    <t>Dzieje parlamentaryzmu na świecie</t>
  </si>
  <si>
    <t>Historia zawodów prawniczych na ziemiach polskich</t>
  </si>
  <si>
    <t>Kanoniczny proces małżeński</t>
  </si>
  <si>
    <t>Kryminologia z wiktymologią i psychologią kryminalistyczną</t>
  </si>
  <si>
    <t>Medycyna sądowa</t>
  </si>
  <si>
    <t>Postępowanie administracyjne na świecie</t>
  </si>
  <si>
    <t>Europejskie prawo konkurencji</t>
  </si>
  <si>
    <t>Podstawowe prawa człowieka</t>
  </si>
  <si>
    <t>Prawo rolne UE</t>
  </si>
  <si>
    <t>Prawo urzędnicze</t>
  </si>
  <si>
    <t>Medyczne prawo karne</t>
  </si>
  <si>
    <t>Postępowanie zabezpieczające</t>
  </si>
  <si>
    <t>Prawa pacjenta w systemie zabezpieczenia społecznego</t>
  </si>
  <si>
    <t>Wybrane problemy polityki społecznej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</si>
  <si>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</si>
  <si>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</si>
  <si>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</si>
  <si>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</si>
  <si>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</si>
  <si>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wieczorowe</t>
  </si>
  <si>
    <t>Socjologia/ Filozofia</t>
  </si>
  <si>
    <t>Po III  lub IV roku student odbywa praktykę studencką. Punkty za praktykę są doliczane do punktacji V roku.</t>
  </si>
  <si>
    <t>Moduł specjalizacji</t>
  </si>
  <si>
    <t>Praktyka studencka lub praca w Klinice Prawa**</t>
  </si>
  <si>
    <t>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</si>
  <si>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</si>
  <si>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</si>
  <si>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</si>
  <si>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</si>
  <si>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t>Laboratoria</t>
  </si>
  <si>
    <t>Laboratorium</t>
  </si>
  <si>
    <t>III,IV</t>
  </si>
  <si>
    <t>Rozprawa sądowa glówna w sprawach karnych</t>
  </si>
  <si>
    <t>Rozprawa sądowa odwoławcza w sprawach karnych</t>
  </si>
  <si>
    <t>Psychologia kontaktu z klientem</t>
  </si>
  <si>
    <t>Kryminalistyczne i medyczne aspekty dowodów sądowych</t>
  </si>
  <si>
    <t>Sala rozpraw- praktyka</t>
  </si>
  <si>
    <t>Przedmioty wybieralne</t>
  </si>
  <si>
    <t xml:space="preserve">1. Wymiar sprawiedliwości- profil prawnokarny 2. Wymiar sprawiedliwości- profil cywilnoprawny 3. Prawo gospodarcze 4. Prawo publiczne 5.Prawo europejskie </t>
  </si>
  <si>
    <t>Moduł specjalizacji:</t>
  </si>
  <si>
    <t xml:space="preserve">Przedmioty modułu specjalizacji  </t>
  </si>
  <si>
    <t xml:space="preserve">moduł specjalizacji: </t>
  </si>
  <si>
    <t>Moduł wybieralny w języku obcym*</t>
  </si>
  <si>
    <t>Zajęcia w ramach Szkoły Prawa Francuskiego mogą zostać zaliczone na podstawie decyzji Dziekana jako moduł specjalizacji</t>
  </si>
  <si>
    <t>Prawo zamówień publicznych</t>
  </si>
  <si>
    <t>Międzynarodowe i europejskie postępowanie cywilne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</si>
  <si>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</si>
  <si>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</si>
  <si>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</si>
  <si>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Plan studiów zatwierdzony przez Rade Wydziału Prawa i Administracji       </t>
  </si>
  <si>
    <t>Kształtowanie się polskiego prawa procesowego na tle rozwoju sądownictwa</t>
  </si>
  <si>
    <t>Prawo sądowe XIX wieku w praktyce</t>
  </si>
  <si>
    <t>Dlaczego mamy słuchać państwa i przestrzegać prawa</t>
  </si>
  <si>
    <t>Prawo pomocy publicznej</t>
  </si>
  <si>
    <t>Prawo pracy w praktyce sądowej</t>
  </si>
  <si>
    <t>Wstęp do prawa europejskiego***</t>
  </si>
  <si>
    <t>Wstęp do prawa prywatnego międzynarodowego</t>
  </si>
  <si>
    <t>Historia prawa rzymskiego w Polsce</t>
  </si>
  <si>
    <t>Postępowanie administracyjne w sprawach cudzoziemców</t>
  </si>
  <si>
    <t>Związki prawa finansowego z innymi gałęziami prawa- teoria i praktyka</t>
  </si>
  <si>
    <t>Kontrola podatkowa</t>
  </si>
  <si>
    <t>Metody biologii środowiskowej stosowane w kryminalistyce</t>
  </si>
  <si>
    <t>Kognitywistyka w zastosowaniach prawniczych</t>
  </si>
  <si>
    <t>Prawo mediów</t>
  </si>
  <si>
    <t>Postępowanie w sprawie statusu uchodźcy</t>
  </si>
  <si>
    <t>Najstarsze prawa świata</t>
  </si>
  <si>
    <t xml:space="preserve">Argumentacja w praktyce prawniczej </t>
  </si>
  <si>
    <t>Ekstremizm we współczesnym świecie</t>
  </si>
  <si>
    <t>Międzynarodowe standardy wykonywania kar i środków penalnych</t>
  </si>
  <si>
    <t>Doktryny integracji europejskiej</t>
  </si>
  <si>
    <t>Współczesne koncepcje sprawiedliwości społecznej</t>
  </si>
  <si>
    <t>Prawo rynku bankowego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</si>
  <si>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</si>
  <si>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Pisma procesowe w sprawach karnych</t>
  </si>
  <si>
    <t>III,IV, V</t>
  </si>
  <si>
    <t>Status prawny osób wykonujących zawody prawnicze</t>
  </si>
  <si>
    <t>Ćwiczenia na studiach wieczorowych są obowiązkowe</t>
  </si>
  <si>
    <t>Konwersatoria do wyboru w języku polskim</t>
  </si>
  <si>
    <t>Polityka ochrony środowiska</t>
  </si>
  <si>
    <t>Polityka, wizowa, azylowa i migracyjna w Unii Europejskiej</t>
  </si>
  <si>
    <t>Administracja publiczna na świecie</t>
  </si>
  <si>
    <t>Prawo angielskie- historia, tradycja, wspólczesność</t>
  </si>
  <si>
    <t>Odpowiedzialnośc cywilna w prawie medycznym</t>
  </si>
  <si>
    <t>Korzenie współczesnych zasad procesowych</t>
  </si>
  <si>
    <t>Legislacja administracyjna</t>
  </si>
  <si>
    <t>Tajemnice prawnie chronione</t>
  </si>
  <si>
    <t>Kara na przestrzeni dziejów- studium prawnoporównawcze</t>
  </si>
  <si>
    <t>Postępowanie przed Międzynarodowym Trybunałem Karnym</t>
  </si>
  <si>
    <t>*** wymiennie można zaliczyć wykład w języku angielskim Introduction to European Institutional Law 45 godz. (7 ECTS)</t>
  </si>
  <si>
    <t>Wykorzystanie argumentacji opartej na prawie UE w sprawach przed sądami krajowymi</t>
  </si>
  <si>
    <t>odbyć obowiązkowe szkolenie  z zakresu prawa autorskiego oraz ochrony własności intelektualnej</t>
  </si>
  <si>
    <t xml:space="preserve">II </t>
  </si>
  <si>
    <t>Prawo ubezpieczeń gospodarczych</t>
  </si>
  <si>
    <t>Zatrudnianie osób z niepełnosprawnością</t>
  </si>
  <si>
    <t>**** w suplemencie do dyplomu punkty ulegają rozbiciu: egzamin magisterski- 10 ECTS, praca magisterska- 6 ECTS</t>
  </si>
  <si>
    <t>Egzamin magisterski i obrona pracy magisterskiej****</t>
  </si>
  <si>
    <t>2016/2017</t>
  </si>
  <si>
    <t>w dn. 8.04.2016</t>
  </si>
  <si>
    <t>*Na III roku studiów student musi uzyskać 4 punkty ECTS w ramach modułów wybieralnych w formie konwersatorium</t>
  </si>
  <si>
    <t>* Na IV roku studiów student musi uzyskać 4 punkty ECTS w ramach modułów wybieralnych w formie konwersatorium</t>
  </si>
  <si>
    <t>* Na V roku studiów student musi uzyskać 12 punktów ECTS w ramach modułów wybieralnych w formie konwersatorium</t>
  </si>
  <si>
    <t xml:space="preserve">*W ciągu całego toku studiów student musi zaliczyć 1 moduł wybieralny w formie konwersatorium w języku obcym </t>
  </si>
  <si>
    <t>Laboratoria za 2 punkty ECTS mogą być realizowane dodatkowo poza programem studiów bez odpłatności i wliczane są do średniej ważonej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</si>
</sst>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6"/>
      <color indexed="8"/>
      <name val="Czcionka tekstu podstawowego"/>
      <family val="2"/>
    </font>
    <font>
      <sz val="16"/>
      <color indexed="10"/>
      <name val="Czcionka tekstu podstawowego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77" fillId="27" borderId="1" applyNumberFormat="0" applyAlignment="0" applyProtection="0"/>
    <xf numFmtId="9" fontId="1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Border="1" applyAlignment="1">
      <alignment wrapText="1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23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44" applyFont="1" applyFill="1" applyBorder="1" applyAlignment="1" applyProtection="1">
      <alignment horizontal="center" vertical="center"/>
      <protection locked="0"/>
    </xf>
    <xf numFmtId="0" fontId="9" fillId="43" borderId="10" xfId="52" applyFont="1" applyFill="1" applyBorder="1" applyAlignment="1" applyProtection="1">
      <alignment horizontal="center" vertical="center"/>
      <protection locked="0"/>
    </xf>
    <xf numFmtId="0" fontId="23" fillId="43" borderId="10" xfId="59" applyNumberFormat="1" applyFont="1" applyFill="1" applyBorder="1" applyAlignment="1" applyProtection="1">
      <alignment wrapText="1"/>
      <protection/>
    </xf>
    <xf numFmtId="0" fontId="7" fillId="43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59" applyNumberFormat="1" applyFont="1" applyFill="1" applyBorder="1" applyAlignment="1" applyProtection="1">
      <alignment wrapText="1"/>
      <protection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44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>
      <alignment horizontal="center" vertical="center" wrapText="1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>
      <alignment horizontal="left" vertical="center"/>
    </xf>
    <xf numFmtId="0" fontId="37" fillId="0" borderId="14" xfId="0" applyFont="1" applyFill="1" applyBorder="1" applyAlignment="1" applyProtection="1">
      <alignment horizontal="center" vertical="center"/>
      <protection hidden="1"/>
    </xf>
    <xf numFmtId="165" fontId="37" fillId="0" borderId="14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165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>
      <alignment wrapText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8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0" fillId="0" borderId="0" xfId="0" applyFont="1" applyAlignment="1">
      <alignment wrapText="1"/>
    </xf>
    <xf numFmtId="0" fontId="40" fillId="35" borderId="17" xfId="0" applyFont="1" applyFill="1" applyBorder="1" applyAlignment="1">
      <alignment horizontal="center" wrapText="1"/>
    </xf>
    <xf numFmtId="0" fontId="9" fillId="43" borderId="10" xfId="59" applyNumberFormat="1" applyFont="1" applyFill="1" applyBorder="1" applyAlignment="1" applyProtection="1">
      <alignment wrapText="1"/>
      <protection/>
    </xf>
    <xf numFmtId="0" fontId="44" fillId="43" borderId="10" xfId="44" applyFont="1" applyFill="1" applyBorder="1" applyAlignment="1" applyProtection="1">
      <alignment horizontal="center" vertical="center"/>
      <protection locked="0"/>
    </xf>
    <xf numFmtId="0" fontId="9" fillId="39" borderId="10" xfId="59" applyNumberFormat="1" applyFont="1" applyFill="1" applyBorder="1" applyAlignment="1" applyProtection="1">
      <alignment wrapText="1"/>
      <protection/>
    </xf>
    <xf numFmtId="0" fontId="44" fillId="39" borderId="10" xfId="44" applyFont="1" applyFill="1" applyBorder="1" applyAlignment="1" applyProtection="1">
      <alignment horizontal="center" vertical="center"/>
      <protection locked="0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29" fillId="38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wrapText="1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>
      <alignment horizontal="left" wrapText="1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46" fillId="40" borderId="25" xfId="0" applyFont="1" applyFill="1" applyBorder="1" applyAlignment="1">
      <alignment horizontal="center"/>
    </xf>
    <xf numFmtId="0" fontId="46" fillId="40" borderId="26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48" fillId="40" borderId="25" xfId="0" applyFont="1" applyFill="1" applyBorder="1" applyAlignment="1">
      <alignment horizontal="center" wrapText="1"/>
    </xf>
    <xf numFmtId="0" fontId="48" fillId="40" borderId="17" xfId="0" applyFont="1" applyFill="1" applyBorder="1" applyAlignment="1">
      <alignment horizontal="center" wrapText="1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5" fillId="43" borderId="24" xfId="0" applyFont="1" applyFill="1" applyBorder="1" applyAlignment="1" applyProtection="1">
      <alignment horizontal="center" vertical="center"/>
      <protection locked="0"/>
    </xf>
    <xf numFmtId="0" fontId="5" fillId="43" borderId="27" xfId="0" applyFont="1" applyFill="1" applyBorder="1" applyAlignment="1" applyProtection="1">
      <alignment horizontal="center" vertical="center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4" fillId="40" borderId="23" xfId="0" applyFont="1" applyFill="1" applyBorder="1" applyAlignment="1" applyProtection="1">
      <alignment horizontal="center" vertical="center"/>
      <protection locked="0"/>
    </xf>
    <xf numFmtId="0" fontId="14" fillId="40" borderId="24" xfId="0" applyFont="1" applyFill="1" applyBorder="1" applyAlignment="1" applyProtection="1">
      <alignment horizontal="center" vertical="center"/>
      <protection locked="0"/>
    </xf>
    <xf numFmtId="0" fontId="14" fillId="40" borderId="27" xfId="0" applyFont="1" applyFill="1" applyBorder="1" applyAlignment="1" applyProtection="1">
      <alignment horizontal="center" vertical="center"/>
      <protection locked="0"/>
    </xf>
    <xf numFmtId="0" fontId="16" fillId="40" borderId="23" xfId="52" applyFont="1" applyFill="1" applyBorder="1" applyAlignment="1" applyProtection="1">
      <alignment horizontal="center" vertical="center" wrapText="1"/>
      <protection locked="0"/>
    </xf>
    <xf numFmtId="0" fontId="16" fillId="40" borderId="27" xfId="52" applyFont="1" applyFill="1" applyBorder="1" applyAlignment="1" applyProtection="1">
      <alignment horizontal="center" vertical="center" wrapText="1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39" borderId="24" xfId="0" applyFont="1" applyFill="1" applyBorder="1" applyAlignment="1" applyProtection="1">
      <alignment horizontal="center" vertical="center"/>
      <protection locked="0"/>
    </xf>
    <xf numFmtId="0" fontId="15" fillId="40" borderId="23" xfId="0" applyFont="1" applyFill="1" applyBorder="1" applyAlignment="1" applyProtection="1">
      <alignment horizontal="center" vertical="center"/>
      <protection locked="0"/>
    </xf>
    <xf numFmtId="0" fontId="15" fillId="40" borderId="24" xfId="0" applyFont="1" applyFill="1" applyBorder="1" applyAlignment="1" applyProtection="1">
      <alignment horizontal="center" vertical="center"/>
      <protection locked="0"/>
    </xf>
    <xf numFmtId="0" fontId="15" fillId="40" borderId="27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23" xfId="52" applyFont="1" applyFill="1" applyBorder="1" applyAlignment="1" applyProtection="1">
      <alignment horizontal="center" vertical="center" wrapText="1"/>
      <protection locked="0"/>
    </xf>
    <xf numFmtId="0" fontId="17" fillId="40" borderId="27" xfId="52" applyFont="1" applyFill="1" applyBorder="1" applyAlignment="1" applyProtection="1">
      <alignment horizontal="center" vertical="center" wrapText="1"/>
      <protection locked="0"/>
    </xf>
    <xf numFmtId="0" fontId="13" fillId="40" borderId="23" xfId="52" applyFont="1" applyFill="1" applyBorder="1" applyAlignment="1" applyProtection="1">
      <alignment horizontal="center" vertical="center" wrapText="1"/>
      <protection locked="0"/>
    </xf>
    <xf numFmtId="0" fontId="13" fillId="40" borderId="27" xfId="52" applyFont="1" applyFill="1" applyBorder="1" applyAlignment="1" applyProtection="1">
      <alignment horizontal="center" vertical="center" wrapText="1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47" fillId="40" borderId="25" xfId="0" applyFont="1" applyFill="1" applyBorder="1" applyAlignment="1">
      <alignment horizontal="center"/>
    </xf>
    <xf numFmtId="0" fontId="47" fillId="40" borderId="26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48" fillId="40" borderId="28" xfId="0" applyFont="1" applyFill="1" applyBorder="1" applyAlignment="1">
      <alignment horizontal="center" wrapText="1"/>
    </xf>
    <xf numFmtId="0" fontId="48" fillId="40" borderId="29" xfId="0" applyFont="1" applyFill="1" applyBorder="1" applyAlignment="1">
      <alignment horizontal="center" wrapText="1"/>
    </xf>
    <xf numFmtId="0" fontId="48" fillId="40" borderId="30" xfId="0" applyFont="1" applyFill="1" applyBorder="1" applyAlignment="1">
      <alignment horizontal="center" wrapText="1"/>
    </xf>
    <xf numFmtId="0" fontId="49" fillId="40" borderId="25" xfId="0" applyFont="1" applyFill="1" applyBorder="1" applyAlignment="1">
      <alignment horizontal="center" wrapText="1"/>
    </xf>
    <xf numFmtId="0" fontId="49" fillId="40" borderId="17" xfId="0" applyFont="1" applyFill="1" applyBorder="1" applyAlignment="1">
      <alignment horizontal="center" wrapText="1"/>
    </xf>
    <xf numFmtId="0" fontId="47" fillId="40" borderId="25" xfId="0" applyFont="1" applyFill="1" applyBorder="1" applyAlignment="1">
      <alignment horizontal="center" wrapText="1"/>
    </xf>
    <xf numFmtId="0" fontId="47" fillId="40" borderId="17" xfId="0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1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3.5976562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1" t="s">
        <v>69</v>
      </c>
      <c r="F2" s="191"/>
      <c r="G2" s="191"/>
      <c r="H2" s="191"/>
      <c r="I2" s="191"/>
      <c r="J2" s="191"/>
      <c r="K2" s="191"/>
      <c r="L2" s="1"/>
      <c r="M2" s="25"/>
    </row>
    <row r="3" spans="1:18" ht="18">
      <c r="A3" s="10"/>
      <c r="B3" s="10"/>
      <c r="C3" s="3"/>
      <c r="D3" s="11" t="s">
        <v>29</v>
      </c>
      <c r="E3" s="192" t="s">
        <v>70</v>
      </c>
      <c r="F3" s="192"/>
      <c r="G3" s="192"/>
      <c r="H3" s="192"/>
      <c r="I3" s="192"/>
      <c r="J3" s="192"/>
      <c r="K3" s="192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2" t="s">
        <v>71</v>
      </c>
      <c r="F4" s="192"/>
      <c r="G4" s="192"/>
      <c r="H4" s="192"/>
      <c r="I4" s="192"/>
      <c r="J4" s="192"/>
      <c r="K4" s="192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2" t="s">
        <v>176</v>
      </c>
      <c r="F5" s="192"/>
      <c r="G5" s="192"/>
      <c r="H5" s="192"/>
      <c r="I5" s="192"/>
      <c r="J5" s="192"/>
      <c r="K5" s="192"/>
      <c r="L5" s="3"/>
      <c r="M5" s="25"/>
      <c r="N5" s="25"/>
      <c r="O5" s="15"/>
      <c r="P5" s="15"/>
      <c r="Q5" s="15"/>
      <c r="R5" s="9"/>
    </row>
    <row r="6" spans="1:18" ht="39.75" customHeight="1">
      <c r="A6" s="10"/>
      <c r="B6" s="10"/>
      <c r="C6" s="3"/>
      <c r="D6" s="11" t="s">
        <v>72</v>
      </c>
      <c r="E6" s="189" t="s">
        <v>195</v>
      </c>
      <c r="F6" s="190"/>
      <c r="G6" s="190"/>
      <c r="H6" s="190"/>
      <c r="I6" s="190"/>
      <c r="J6" s="190"/>
      <c r="K6" s="190"/>
      <c r="L6" s="3"/>
      <c r="M6" s="25"/>
      <c r="N6" s="25"/>
      <c r="O6" s="15"/>
      <c r="P6" s="1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5"/>
      <c r="P7" s="15"/>
      <c r="Q7" s="15"/>
      <c r="R7" s="9"/>
    </row>
    <row r="8" spans="1:18" ht="15.75" customHeight="1">
      <c r="A8" s="10"/>
      <c r="B8" s="10"/>
      <c r="C8" s="3"/>
      <c r="D8" s="11" t="s">
        <v>19</v>
      </c>
      <c r="E8" s="188" t="s">
        <v>253</v>
      </c>
      <c r="F8" s="188"/>
      <c r="G8" s="188"/>
      <c r="H8" s="188"/>
      <c r="I8" s="188"/>
      <c r="J8" s="188"/>
      <c r="K8" s="188"/>
      <c r="L8" s="3"/>
      <c r="M8" s="26"/>
      <c r="N8" s="26"/>
      <c r="O8" s="15"/>
      <c r="P8" s="1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77" t="s">
        <v>56</v>
      </c>
      <c r="P9" s="177"/>
      <c r="Q9" s="28"/>
    </row>
    <row r="10" spans="2:17" ht="21" customHeight="1">
      <c r="B10" s="178" t="s">
        <v>14</v>
      </c>
      <c r="C10" s="178" t="s">
        <v>0</v>
      </c>
      <c r="D10" s="179" t="s">
        <v>1</v>
      </c>
      <c r="E10" s="180" t="s">
        <v>2</v>
      </c>
      <c r="F10" s="180"/>
      <c r="G10" s="180"/>
      <c r="H10" s="180"/>
      <c r="I10" s="180"/>
      <c r="J10" s="180"/>
      <c r="K10" s="180"/>
      <c r="L10" s="181" t="s">
        <v>46</v>
      </c>
      <c r="M10" s="76"/>
      <c r="N10" s="182" t="s">
        <v>62</v>
      </c>
      <c r="O10" s="161" t="s">
        <v>21</v>
      </c>
      <c r="P10" s="161"/>
      <c r="Q10" s="161"/>
    </row>
    <row r="11" spans="2:17" ht="20.25" customHeight="1">
      <c r="B11" s="178"/>
      <c r="C11" s="178"/>
      <c r="D11" s="179"/>
      <c r="E11" s="184" t="s">
        <v>3</v>
      </c>
      <c r="F11" s="180" t="s">
        <v>4</v>
      </c>
      <c r="G11" s="180"/>
      <c r="H11" s="180"/>
      <c r="I11" s="180"/>
      <c r="J11" s="180" t="s">
        <v>5</v>
      </c>
      <c r="K11" s="184" t="s">
        <v>6</v>
      </c>
      <c r="L11" s="181"/>
      <c r="M11" s="77"/>
      <c r="N11" s="182"/>
      <c r="O11" s="163" t="s">
        <v>15</v>
      </c>
      <c r="P11" s="163" t="s">
        <v>43</v>
      </c>
      <c r="Q11" s="163" t="s">
        <v>66</v>
      </c>
    </row>
    <row r="12" spans="2:17" ht="29.25" customHeight="1">
      <c r="B12" s="178"/>
      <c r="C12" s="178"/>
      <c r="D12" s="179"/>
      <c r="E12" s="184"/>
      <c r="F12" s="71" t="s">
        <v>7</v>
      </c>
      <c r="G12" s="71" t="s">
        <v>73</v>
      </c>
      <c r="H12" s="71" t="s">
        <v>58</v>
      </c>
      <c r="I12" s="71" t="s">
        <v>8</v>
      </c>
      <c r="J12" s="180"/>
      <c r="K12" s="184"/>
      <c r="L12" s="181"/>
      <c r="M12" s="77"/>
      <c r="N12" s="182"/>
      <c r="O12" s="163"/>
      <c r="P12" s="163"/>
      <c r="Q12" s="163"/>
    </row>
    <row r="13" spans="2:17" ht="19.5" customHeight="1">
      <c r="B13" s="159" t="s">
        <v>9</v>
      </c>
      <c r="C13" s="32" t="s">
        <v>9</v>
      </c>
      <c r="D13" s="33" t="s">
        <v>74</v>
      </c>
      <c r="E13" s="34"/>
      <c r="F13" s="35">
        <v>30</v>
      </c>
      <c r="G13" s="35">
        <v>30</v>
      </c>
      <c r="H13" s="35"/>
      <c r="I13" s="36">
        <v>60</v>
      </c>
      <c r="J13" s="35" t="s">
        <v>75</v>
      </c>
      <c r="K13" s="37">
        <v>6</v>
      </c>
      <c r="L13" s="32" t="s">
        <v>109</v>
      </c>
      <c r="M13" s="78"/>
      <c r="N13" s="130" t="str">
        <f>L13</f>
        <v>ZP</v>
      </c>
      <c r="O13" s="131">
        <f>(G13+H13)/I13*1/3*K13</f>
        <v>1</v>
      </c>
      <c r="P13" s="131">
        <f>I13/30</f>
        <v>2</v>
      </c>
      <c r="Q13" s="73"/>
    </row>
    <row r="14" spans="2:17" ht="19.5" customHeight="1">
      <c r="B14" s="159"/>
      <c r="C14" s="32" t="s">
        <v>9</v>
      </c>
      <c r="D14" s="33" t="s">
        <v>79</v>
      </c>
      <c r="E14" s="34"/>
      <c r="F14" s="35">
        <v>60</v>
      </c>
      <c r="G14" s="39">
        <v>30</v>
      </c>
      <c r="H14" s="35"/>
      <c r="I14" s="36">
        <f aca="true" t="shared" si="0" ref="I14:I21">SUM(F14:G14)</f>
        <v>90</v>
      </c>
      <c r="J14" s="35" t="s">
        <v>75</v>
      </c>
      <c r="K14" s="37">
        <v>8</v>
      </c>
      <c r="L14" s="32" t="s">
        <v>109</v>
      </c>
      <c r="M14" s="78"/>
      <c r="N14" s="130" t="str">
        <f aca="true" t="shared" si="1" ref="N14:N21">L14</f>
        <v>ZP</v>
      </c>
      <c r="O14" s="131">
        <f aca="true" t="shared" si="2" ref="O14:O57">(G14+H14)/I14*1/3*K14</f>
        <v>0.8888888888888888</v>
      </c>
      <c r="P14" s="131">
        <f aca="true" t="shared" si="3" ref="P14:P21">I14/30</f>
        <v>3</v>
      </c>
      <c r="Q14" s="73"/>
    </row>
    <row r="15" spans="2:17" ht="19.5" customHeight="1">
      <c r="B15" s="159"/>
      <c r="C15" s="32" t="s">
        <v>87</v>
      </c>
      <c r="D15" s="33" t="s">
        <v>77</v>
      </c>
      <c r="E15" s="34"/>
      <c r="F15" s="35">
        <v>60</v>
      </c>
      <c r="G15" s="39">
        <v>30</v>
      </c>
      <c r="H15" s="35"/>
      <c r="I15" s="36">
        <f>SUM(F15:G15)</f>
        <v>90</v>
      </c>
      <c r="J15" s="35" t="s">
        <v>75</v>
      </c>
      <c r="K15" s="37">
        <v>8</v>
      </c>
      <c r="L15" s="32" t="s">
        <v>109</v>
      </c>
      <c r="M15" s="78"/>
      <c r="N15" s="130" t="str">
        <f t="shared" si="1"/>
        <v>ZP</v>
      </c>
      <c r="O15" s="131">
        <f t="shared" si="2"/>
        <v>0.8888888888888888</v>
      </c>
      <c r="P15" s="131">
        <f t="shared" si="3"/>
        <v>3</v>
      </c>
      <c r="Q15" s="73"/>
    </row>
    <row r="16" spans="2:17" ht="19.5" customHeight="1">
      <c r="B16" s="159"/>
      <c r="C16" s="32" t="s">
        <v>78</v>
      </c>
      <c r="D16" s="33" t="s">
        <v>80</v>
      </c>
      <c r="E16" s="34"/>
      <c r="F16" s="35">
        <v>60</v>
      </c>
      <c r="G16" s="35">
        <v>30</v>
      </c>
      <c r="H16" s="35"/>
      <c r="I16" s="36">
        <f t="shared" si="0"/>
        <v>90</v>
      </c>
      <c r="J16" s="35" t="s">
        <v>75</v>
      </c>
      <c r="K16" s="37">
        <v>8</v>
      </c>
      <c r="L16" s="32" t="s">
        <v>109</v>
      </c>
      <c r="M16" s="78"/>
      <c r="N16" s="130" t="str">
        <f t="shared" si="1"/>
        <v>ZP</v>
      </c>
      <c r="O16" s="131">
        <f t="shared" si="2"/>
        <v>0.8888888888888888</v>
      </c>
      <c r="P16" s="131">
        <f t="shared" si="3"/>
        <v>3</v>
      </c>
      <c r="Q16" s="73"/>
    </row>
    <row r="17" spans="2:17" ht="19.5" customHeight="1">
      <c r="B17" s="159"/>
      <c r="C17" s="32" t="s">
        <v>81</v>
      </c>
      <c r="D17" s="33" t="s">
        <v>82</v>
      </c>
      <c r="E17" s="34"/>
      <c r="F17" s="35">
        <v>60</v>
      </c>
      <c r="G17" s="35">
        <v>60</v>
      </c>
      <c r="H17" s="35"/>
      <c r="I17" s="36">
        <f t="shared" si="0"/>
        <v>120</v>
      </c>
      <c r="J17" s="35" t="s">
        <v>75</v>
      </c>
      <c r="K17" s="37">
        <v>10</v>
      </c>
      <c r="L17" s="32" t="s">
        <v>109</v>
      </c>
      <c r="M17" s="78"/>
      <c r="N17" s="130" t="str">
        <f t="shared" si="1"/>
        <v>ZP</v>
      </c>
      <c r="O17" s="131">
        <f t="shared" si="2"/>
        <v>1.6666666666666665</v>
      </c>
      <c r="P17" s="131">
        <f t="shared" si="3"/>
        <v>4</v>
      </c>
      <c r="Q17" s="73"/>
    </row>
    <row r="18" spans="2:17" ht="19.5" customHeight="1">
      <c r="B18" s="159"/>
      <c r="C18" s="32" t="s">
        <v>12</v>
      </c>
      <c r="D18" s="33" t="s">
        <v>76</v>
      </c>
      <c r="E18" s="34"/>
      <c r="F18" s="35">
        <v>30</v>
      </c>
      <c r="G18" s="35">
        <v>30</v>
      </c>
      <c r="H18" s="35"/>
      <c r="I18" s="36">
        <f>SUM(F18:G18)</f>
        <v>60</v>
      </c>
      <c r="J18" s="38" t="s">
        <v>75</v>
      </c>
      <c r="K18" s="37">
        <v>6</v>
      </c>
      <c r="L18" s="32" t="s">
        <v>109</v>
      </c>
      <c r="M18" s="78"/>
      <c r="N18" s="130" t="str">
        <f t="shared" si="1"/>
        <v>ZP</v>
      </c>
      <c r="O18" s="131">
        <f t="shared" si="2"/>
        <v>1</v>
      </c>
      <c r="P18" s="131">
        <f t="shared" si="3"/>
        <v>2</v>
      </c>
      <c r="Q18" s="73"/>
    </row>
    <row r="19" spans="2:17" ht="19.5" customHeight="1">
      <c r="B19" s="159"/>
      <c r="C19" s="32" t="s">
        <v>12</v>
      </c>
      <c r="D19" s="33" t="s">
        <v>83</v>
      </c>
      <c r="E19" s="34"/>
      <c r="F19" s="35">
        <v>45</v>
      </c>
      <c r="G19" s="35"/>
      <c r="H19" s="35"/>
      <c r="I19" s="36">
        <f t="shared" si="0"/>
        <v>45</v>
      </c>
      <c r="J19" s="35" t="s">
        <v>75</v>
      </c>
      <c r="K19" s="37">
        <v>5</v>
      </c>
      <c r="L19" s="32" t="s">
        <v>109</v>
      </c>
      <c r="M19" s="78"/>
      <c r="N19" s="130" t="str">
        <f t="shared" si="1"/>
        <v>ZP</v>
      </c>
      <c r="O19" s="131">
        <f t="shared" si="2"/>
        <v>0</v>
      </c>
      <c r="P19" s="131">
        <f t="shared" si="3"/>
        <v>1.5</v>
      </c>
      <c r="Q19" s="73"/>
    </row>
    <row r="20" spans="2:17" s="128" customFormat="1" ht="19.5" customHeight="1">
      <c r="B20" s="159"/>
      <c r="C20" s="32" t="s">
        <v>81</v>
      </c>
      <c r="D20" s="41" t="s">
        <v>84</v>
      </c>
      <c r="E20" s="126"/>
      <c r="F20" s="35"/>
      <c r="G20" s="35">
        <v>60</v>
      </c>
      <c r="H20" s="35"/>
      <c r="I20" s="36">
        <f t="shared" si="0"/>
        <v>60</v>
      </c>
      <c r="J20" s="35" t="s">
        <v>85</v>
      </c>
      <c r="K20" s="37">
        <v>5</v>
      </c>
      <c r="L20" s="32" t="s">
        <v>109</v>
      </c>
      <c r="M20" s="78"/>
      <c r="N20" s="130" t="str">
        <f t="shared" si="1"/>
        <v>ZP</v>
      </c>
      <c r="O20" s="131">
        <f t="shared" si="2"/>
        <v>1.6666666666666665</v>
      </c>
      <c r="P20" s="131">
        <f t="shared" si="3"/>
        <v>2</v>
      </c>
      <c r="Q20" s="127"/>
    </row>
    <row r="21" spans="2:17" ht="19.5" customHeight="1">
      <c r="B21" s="159"/>
      <c r="C21" s="32" t="s">
        <v>9</v>
      </c>
      <c r="D21" s="96" t="s">
        <v>177</v>
      </c>
      <c r="E21" s="34"/>
      <c r="F21" s="35">
        <v>30</v>
      </c>
      <c r="G21" s="35"/>
      <c r="H21" s="35"/>
      <c r="I21" s="36">
        <f t="shared" si="0"/>
        <v>30</v>
      </c>
      <c r="J21" s="35" t="s">
        <v>75</v>
      </c>
      <c r="K21" s="40">
        <v>4</v>
      </c>
      <c r="L21" s="32" t="s">
        <v>110</v>
      </c>
      <c r="M21" s="14"/>
      <c r="N21" s="130" t="str">
        <f t="shared" si="1"/>
        <v>ZW</v>
      </c>
      <c r="O21" s="131">
        <f t="shared" si="2"/>
        <v>0</v>
      </c>
      <c r="P21" s="131">
        <f t="shared" si="3"/>
        <v>1</v>
      </c>
      <c r="Q21" s="73"/>
    </row>
    <row r="22" spans="2:17" s="21" customFormat="1" ht="19.5" customHeight="1">
      <c r="B22" s="174"/>
      <c r="C22" s="59"/>
      <c r="D22" s="50" t="s">
        <v>52</v>
      </c>
      <c r="E22" s="51"/>
      <c r="F22" s="52"/>
      <c r="G22" s="52"/>
      <c r="H22" s="53" t="s">
        <v>10</v>
      </c>
      <c r="I22" s="54">
        <f>SUM(I13:I21)</f>
        <v>645</v>
      </c>
      <c r="J22" s="53" t="s">
        <v>11</v>
      </c>
      <c r="K22" s="67">
        <f>SUM(K13:K21)</f>
        <v>60</v>
      </c>
      <c r="L22" s="66"/>
      <c r="M22" s="79"/>
      <c r="N22" s="74"/>
      <c r="O22" s="74"/>
      <c r="P22" s="74"/>
      <c r="Q22" s="74"/>
    </row>
    <row r="23" spans="2:17" ht="19.5" customHeight="1">
      <c r="B23" s="159" t="s">
        <v>12</v>
      </c>
      <c r="C23" s="32" t="s">
        <v>9</v>
      </c>
      <c r="D23" s="44" t="s">
        <v>212</v>
      </c>
      <c r="E23" s="34"/>
      <c r="F23" s="35">
        <v>45</v>
      </c>
      <c r="G23" s="35">
        <v>30</v>
      </c>
      <c r="H23" s="35"/>
      <c r="I23" s="36">
        <f aca="true" t="shared" si="4" ref="I23:I30">SUM(F23:G23)</f>
        <v>75</v>
      </c>
      <c r="J23" s="38" t="s">
        <v>75</v>
      </c>
      <c r="K23" s="37">
        <v>7</v>
      </c>
      <c r="L23" s="32" t="s">
        <v>109</v>
      </c>
      <c r="M23" s="78"/>
      <c r="N23" s="130" t="str">
        <f aca="true" t="shared" si="5" ref="N23:N30">L23</f>
        <v>ZP</v>
      </c>
      <c r="O23" s="131">
        <f t="shared" si="2"/>
        <v>0.9333333333333333</v>
      </c>
      <c r="P23" s="131">
        <f aca="true" t="shared" si="6" ref="P23:P30">I23/30</f>
        <v>2.5</v>
      </c>
      <c r="Q23" s="75"/>
    </row>
    <row r="24" spans="2:17" ht="19.5" customHeight="1">
      <c r="B24" s="159"/>
      <c r="C24" s="32" t="s">
        <v>9</v>
      </c>
      <c r="D24" s="41" t="s">
        <v>86</v>
      </c>
      <c r="E24" s="34"/>
      <c r="F24" s="35">
        <v>30</v>
      </c>
      <c r="G24" s="39">
        <v>15</v>
      </c>
      <c r="H24" s="35"/>
      <c r="I24" s="36">
        <f t="shared" si="4"/>
        <v>45</v>
      </c>
      <c r="J24" s="38" t="s">
        <v>75</v>
      </c>
      <c r="K24" s="37">
        <v>5</v>
      </c>
      <c r="L24" s="32" t="s">
        <v>109</v>
      </c>
      <c r="M24" s="78"/>
      <c r="N24" s="130" t="str">
        <f t="shared" si="5"/>
        <v>ZP</v>
      </c>
      <c r="O24" s="131">
        <f t="shared" si="2"/>
        <v>0.5555555555555556</v>
      </c>
      <c r="P24" s="131">
        <f t="shared" si="6"/>
        <v>1.5</v>
      </c>
      <c r="Q24" s="75"/>
    </row>
    <row r="25" spans="2:17" ht="19.5" customHeight="1">
      <c r="B25" s="159"/>
      <c r="C25" s="32" t="s">
        <v>87</v>
      </c>
      <c r="D25" s="41" t="s">
        <v>88</v>
      </c>
      <c r="E25" s="34"/>
      <c r="F25" s="35">
        <v>60</v>
      </c>
      <c r="G25" s="35">
        <v>60</v>
      </c>
      <c r="H25" s="35"/>
      <c r="I25" s="36">
        <f t="shared" si="4"/>
        <v>120</v>
      </c>
      <c r="J25" s="38" t="s">
        <v>75</v>
      </c>
      <c r="K25" s="37">
        <v>10</v>
      </c>
      <c r="L25" s="32" t="s">
        <v>109</v>
      </c>
      <c r="M25" s="78"/>
      <c r="N25" s="130" t="str">
        <f t="shared" si="5"/>
        <v>ZP</v>
      </c>
      <c r="O25" s="131">
        <f t="shared" si="2"/>
        <v>1.6666666666666665</v>
      </c>
      <c r="P25" s="131">
        <f t="shared" si="6"/>
        <v>4</v>
      </c>
      <c r="Q25" s="75"/>
    </row>
    <row r="26" spans="2:17" ht="19.5" customHeight="1">
      <c r="B26" s="159"/>
      <c r="C26" s="32" t="s">
        <v>87</v>
      </c>
      <c r="D26" s="41" t="s">
        <v>89</v>
      </c>
      <c r="E26" s="34"/>
      <c r="F26" s="35">
        <v>75</v>
      </c>
      <c r="G26" s="35">
        <v>60</v>
      </c>
      <c r="H26" s="35"/>
      <c r="I26" s="36">
        <f t="shared" si="4"/>
        <v>135</v>
      </c>
      <c r="J26" s="38" t="s">
        <v>75</v>
      </c>
      <c r="K26" s="37">
        <v>10</v>
      </c>
      <c r="L26" s="32" t="s">
        <v>109</v>
      </c>
      <c r="M26" s="78"/>
      <c r="N26" s="130" t="str">
        <f t="shared" si="5"/>
        <v>ZP</v>
      </c>
      <c r="O26" s="131">
        <f t="shared" si="2"/>
        <v>1.4814814814814814</v>
      </c>
      <c r="P26" s="131">
        <f t="shared" si="6"/>
        <v>4.5</v>
      </c>
      <c r="Q26" s="75"/>
    </row>
    <row r="27" spans="2:17" ht="19.5" customHeight="1">
      <c r="B27" s="159"/>
      <c r="C27" s="32" t="s">
        <v>87</v>
      </c>
      <c r="D27" s="41" t="s">
        <v>90</v>
      </c>
      <c r="E27" s="34"/>
      <c r="F27" s="35">
        <v>90</v>
      </c>
      <c r="G27" s="35">
        <v>60</v>
      </c>
      <c r="H27" s="35"/>
      <c r="I27" s="36">
        <f t="shared" si="4"/>
        <v>150</v>
      </c>
      <c r="J27" s="38" t="s">
        <v>75</v>
      </c>
      <c r="K27" s="37">
        <v>10</v>
      </c>
      <c r="L27" s="32" t="s">
        <v>109</v>
      </c>
      <c r="M27" s="78"/>
      <c r="N27" s="130" t="str">
        <f t="shared" si="5"/>
        <v>ZP</v>
      </c>
      <c r="O27" s="131">
        <f t="shared" si="2"/>
        <v>1.3333333333333333</v>
      </c>
      <c r="P27" s="131">
        <f t="shared" si="6"/>
        <v>5</v>
      </c>
      <c r="Q27" s="75"/>
    </row>
    <row r="28" spans="2:17" ht="19.5" customHeight="1">
      <c r="B28" s="159"/>
      <c r="C28" s="32" t="s">
        <v>87</v>
      </c>
      <c r="D28" s="41" t="s">
        <v>91</v>
      </c>
      <c r="E28" s="34"/>
      <c r="F28" s="35">
        <v>60</v>
      </c>
      <c r="G28" s="35">
        <v>30</v>
      </c>
      <c r="H28" s="35"/>
      <c r="I28" s="36">
        <f t="shared" si="4"/>
        <v>90</v>
      </c>
      <c r="J28" s="38" t="s">
        <v>75</v>
      </c>
      <c r="K28" s="37">
        <v>8</v>
      </c>
      <c r="L28" s="32" t="s">
        <v>109</v>
      </c>
      <c r="M28" s="78"/>
      <c r="N28" s="130" t="str">
        <f t="shared" si="5"/>
        <v>ZP</v>
      </c>
      <c r="O28" s="131">
        <f t="shared" si="2"/>
        <v>0.8888888888888888</v>
      </c>
      <c r="P28" s="131">
        <f t="shared" si="6"/>
        <v>3</v>
      </c>
      <c r="Q28" s="75"/>
    </row>
    <row r="29" spans="2:17" ht="19.5" customHeight="1">
      <c r="B29" s="159"/>
      <c r="C29" s="32" t="s">
        <v>87</v>
      </c>
      <c r="D29" s="41" t="s">
        <v>92</v>
      </c>
      <c r="E29" s="34"/>
      <c r="F29" s="35"/>
      <c r="G29" s="35">
        <v>120</v>
      </c>
      <c r="H29" s="35"/>
      <c r="I29" s="36">
        <f t="shared" si="4"/>
        <v>120</v>
      </c>
      <c r="J29" s="38" t="s">
        <v>75</v>
      </c>
      <c r="K29" s="37">
        <v>7</v>
      </c>
      <c r="L29" s="32" t="s">
        <v>110</v>
      </c>
      <c r="M29" s="78"/>
      <c r="N29" s="130" t="str">
        <f t="shared" si="5"/>
        <v>ZW</v>
      </c>
      <c r="O29" s="131">
        <f t="shared" si="2"/>
        <v>2.333333333333333</v>
      </c>
      <c r="P29" s="131">
        <f t="shared" si="6"/>
        <v>4</v>
      </c>
      <c r="Q29" s="75"/>
    </row>
    <row r="30" spans="2:17" s="128" customFormat="1" ht="19.5" customHeight="1">
      <c r="B30" s="159"/>
      <c r="C30" s="32" t="s">
        <v>87</v>
      </c>
      <c r="D30" s="41" t="s">
        <v>93</v>
      </c>
      <c r="E30" s="126"/>
      <c r="F30" s="35"/>
      <c r="G30" s="35">
        <v>20</v>
      </c>
      <c r="H30" s="35"/>
      <c r="I30" s="36">
        <f t="shared" si="4"/>
        <v>20</v>
      </c>
      <c r="J30" s="38" t="s">
        <v>85</v>
      </c>
      <c r="K30" s="37">
        <v>3</v>
      </c>
      <c r="L30" s="32" t="s">
        <v>109</v>
      </c>
      <c r="M30" s="78"/>
      <c r="N30" s="130" t="str">
        <f t="shared" si="5"/>
        <v>ZP</v>
      </c>
      <c r="O30" s="131">
        <f t="shared" si="2"/>
        <v>1</v>
      </c>
      <c r="P30" s="131">
        <f t="shared" si="6"/>
        <v>0.6666666666666666</v>
      </c>
      <c r="Q30" s="129"/>
    </row>
    <row r="31" spans="2:17" s="21" customFormat="1" ht="19.5" customHeight="1">
      <c r="B31" s="160"/>
      <c r="C31" s="59"/>
      <c r="D31" s="50" t="s">
        <v>53</v>
      </c>
      <c r="E31" s="51"/>
      <c r="F31" s="52"/>
      <c r="G31" s="52"/>
      <c r="H31" s="53" t="s">
        <v>10</v>
      </c>
      <c r="I31" s="54">
        <f>SUM(I23:I30)</f>
        <v>755</v>
      </c>
      <c r="J31" s="53" t="s">
        <v>11</v>
      </c>
      <c r="K31" s="54">
        <f>SUM(K23:K30)</f>
        <v>60</v>
      </c>
      <c r="L31" s="66"/>
      <c r="M31" s="79"/>
      <c r="N31" s="74"/>
      <c r="O31" s="74"/>
      <c r="P31" s="74"/>
      <c r="Q31" s="74"/>
    </row>
    <row r="32" spans="2:17" ht="30" customHeight="1">
      <c r="B32" s="159" t="s">
        <v>13</v>
      </c>
      <c r="C32" s="32" t="s">
        <v>9</v>
      </c>
      <c r="D32" s="98" t="s">
        <v>94</v>
      </c>
      <c r="E32" s="34"/>
      <c r="F32" s="35">
        <v>45</v>
      </c>
      <c r="G32" s="35">
        <v>30</v>
      </c>
      <c r="H32" s="35"/>
      <c r="I32" s="36">
        <f aca="true" t="shared" si="7" ref="I32:I38">SUM(F32:G32)</f>
        <v>75</v>
      </c>
      <c r="J32" s="38" t="s">
        <v>75</v>
      </c>
      <c r="K32" s="37">
        <v>7</v>
      </c>
      <c r="L32" s="32" t="s">
        <v>109</v>
      </c>
      <c r="M32" s="78"/>
      <c r="N32" s="130" t="str">
        <f aca="true" t="shared" si="8" ref="N32:N38">L32</f>
        <v>ZP</v>
      </c>
      <c r="O32" s="131">
        <f t="shared" si="2"/>
        <v>0.9333333333333333</v>
      </c>
      <c r="P32" s="131">
        <f aca="true" t="shared" si="9" ref="P32:P38">I32/30</f>
        <v>2.5</v>
      </c>
      <c r="Q32" s="75"/>
    </row>
    <row r="33" spans="2:17" ht="19.5" customHeight="1">
      <c r="B33" s="159"/>
      <c r="C33" s="32" t="s">
        <v>87</v>
      </c>
      <c r="D33" s="96" t="s">
        <v>100</v>
      </c>
      <c r="E33" s="34"/>
      <c r="F33" s="35">
        <v>30</v>
      </c>
      <c r="G33" s="39"/>
      <c r="H33" s="35">
        <v>30</v>
      </c>
      <c r="I33" s="36">
        <f t="shared" si="7"/>
        <v>30</v>
      </c>
      <c r="J33" s="38" t="s">
        <v>85</v>
      </c>
      <c r="K33" s="37">
        <v>4</v>
      </c>
      <c r="L33" s="32" t="s">
        <v>110</v>
      </c>
      <c r="M33" s="78"/>
      <c r="N33" s="130" t="str">
        <f t="shared" si="8"/>
        <v>ZW</v>
      </c>
      <c r="O33" s="131">
        <f t="shared" si="2"/>
        <v>1.3333333333333333</v>
      </c>
      <c r="P33" s="131">
        <f t="shared" si="9"/>
        <v>1</v>
      </c>
      <c r="Q33" s="75"/>
    </row>
    <row r="34" spans="2:17" ht="19.5" customHeight="1">
      <c r="B34" s="159"/>
      <c r="C34" s="32" t="s">
        <v>87</v>
      </c>
      <c r="D34" s="41" t="s">
        <v>95</v>
      </c>
      <c r="E34" s="34"/>
      <c r="F34" s="35">
        <v>90</v>
      </c>
      <c r="G34" s="39">
        <v>60</v>
      </c>
      <c r="H34" s="35"/>
      <c r="I34" s="36">
        <f t="shared" si="7"/>
        <v>150</v>
      </c>
      <c r="J34" s="38" t="s">
        <v>75</v>
      </c>
      <c r="K34" s="37">
        <v>10</v>
      </c>
      <c r="L34" s="32" t="s">
        <v>109</v>
      </c>
      <c r="M34" s="78"/>
      <c r="N34" s="130" t="str">
        <f t="shared" si="8"/>
        <v>ZP</v>
      </c>
      <c r="O34" s="131">
        <f t="shared" si="2"/>
        <v>1.3333333333333333</v>
      </c>
      <c r="P34" s="131">
        <f t="shared" si="9"/>
        <v>5</v>
      </c>
      <c r="Q34" s="75"/>
    </row>
    <row r="35" spans="2:17" ht="19.5" customHeight="1">
      <c r="B35" s="159"/>
      <c r="C35" s="32" t="s">
        <v>87</v>
      </c>
      <c r="D35" s="41" t="s">
        <v>96</v>
      </c>
      <c r="E35" s="34"/>
      <c r="F35" s="35">
        <v>60</v>
      </c>
      <c r="G35" s="35">
        <v>60</v>
      </c>
      <c r="H35" s="35"/>
      <c r="I35" s="36">
        <f t="shared" si="7"/>
        <v>120</v>
      </c>
      <c r="J35" s="38" t="s">
        <v>75</v>
      </c>
      <c r="K35" s="37">
        <v>10</v>
      </c>
      <c r="L35" s="32" t="s">
        <v>109</v>
      </c>
      <c r="M35" s="78"/>
      <c r="N35" s="130" t="str">
        <f t="shared" si="8"/>
        <v>ZP</v>
      </c>
      <c r="O35" s="131">
        <f t="shared" si="2"/>
        <v>1.6666666666666665</v>
      </c>
      <c r="P35" s="131">
        <f t="shared" si="9"/>
        <v>4</v>
      </c>
      <c r="Q35" s="75"/>
    </row>
    <row r="36" spans="2:17" ht="19.5" customHeight="1">
      <c r="B36" s="159"/>
      <c r="C36" s="32" t="s">
        <v>87</v>
      </c>
      <c r="D36" s="41" t="s">
        <v>97</v>
      </c>
      <c r="E36" s="34"/>
      <c r="F36" s="35">
        <v>60</v>
      </c>
      <c r="G36" s="35">
        <v>60</v>
      </c>
      <c r="H36" s="35"/>
      <c r="I36" s="36">
        <f t="shared" si="7"/>
        <v>120</v>
      </c>
      <c r="J36" s="38" t="s">
        <v>75</v>
      </c>
      <c r="K36" s="37">
        <v>10</v>
      </c>
      <c r="L36" s="32" t="s">
        <v>109</v>
      </c>
      <c r="M36" s="78"/>
      <c r="N36" s="130" t="str">
        <f t="shared" si="8"/>
        <v>ZP</v>
      </c>
      <c r="O36" s="131">
        <f t="shared" si="2"/>
        <v>1.6666666666666665</v>
      </c>
      <c r="P36" s="131">
        <f t="shared" si="9"/>
        <v>4</v>
      </c>
      <c r="Q36" s="75"/>
    </row>
    <row r="37" spans="2:17" ht="19.5" customHeight="1">
      <c r="B37" s="159"/>
      <c r="C37" s="32" t="s">
        <v>87</v>
      </c>
      <c r="D37" s="41" t="s">
        <v>98</v>
      </c>
      <c r="E37" s="34"/>
      <c r="F37" s="35">
        <v>60</v>
      </c>
      <c r="G37" s="35">
        <v>60</v>
      </c>
      <c r="H37" s="35"/>
      <c r="I37" s="36">
        <f t="shared" si="7"/>
        <v>120</v>
      </c>
      <c r="J37" s="38" t="s">
        <v>75</v>
      </c>
      <c r="K37" s="37">
        <v>10</v>
      </c>
      <c r="L37" s="32" t="s">
        <v>109</v>
      </c>
      <c r="M37" s="78"/>
      <c r="N37" s="130" t="str">
        <f t="shared" si="8"/>
        <v>ZP</v>
      </c>
      <c r="O37" s="131">
        <f t="shared" si="2"/>
        <v>1.6666666666666665</v>
      </c>
      <c r="P37" s="131">
        <f t="shared" si="9"/>
        <v>4</v>
      </c>
      <c r="Q37" s="75"/>
    </row>
    <row r="38" spans="2:17" ht="19.5" customHeight="1">
      <c r="B38" s="159"/>
      <c r="C38" s="32" t="s">
        <v>87</v>
      </c>
      <c r="D38" s="41" t="s">
        <v>99</v>
      </c>
      <c r="E38" s="34"/>
      <c r="F38" s="35"/>
      <c r="G38" s="35">
        <v>60</v>
      </c>
      <c r="H38" s="35"/>
      <c r="I38" s="36">
        <f t="shared" si="7"/>
        <v>60</v>
      </c>
      <c r="J38" s="38" t="s">
        <v>85</v>
      </c>
      <c r="K38" s="37">
        <v>10</v>
      </c>
      <c r="L38" s="32" t="s">
        <v>110</v>
      </c>
      <c r="M38" s="78"/>
      <c r="N38" s="130" t="str">
        <f t="shared" si="8"/>
        <v>ZW</v>
      </c>
      <c r="O38" s="131">
        <f t="shared" si="2"/>
        <v>3.333333333333333</v>
      </c>
      <c r="P38" s="131">
        <f t="shared" si="9"/>
        <v>2</v>
      </c>
      <c r="Q38" s="75"/>
    </row>
    <row r="39" spans="2:17" s="21" customFormat="1" ht="19.5" customHeight="1">
      <c r="B39" s="160"/>
      <c r="C39" s="59"/>
      <c r="D39" s="50" t="s">
        <v>54</v>
      </c>
      <c r="E39" s="51"/>
      <c r="F39" s="52"/>
      <c r="G39" s="52"/>
      <c r="H39" s="53" t="s">
        <v>10</v>
      </c>
      <c r="I39" s="54">
        <f>SUM(I32:I38)</f>
        <v>675</v>
      </c>
      <c r="J39" s="53" t="s">
        <v>11</v>
      </c>
      <c r="K39" s="54">
        <f>SUM(K32:K38)</f>
        <v>61</v>
      </c>
      <c r="L39" s="66"/>
      <c r="M39" s="79"/>
      <c r="N39" s="74"/>
      <c r="O39" s="74"/>
      <c r="P39" s="74"/>
      <c r="Q39" s="74"/>
    </row>
    <row r="40" spans="2:17" ht="19.5" customHeight="1">
      <c r="B40" s="186" t="s">
        <v>101</v>
      </c>
      <c r="C40" s="48" t="s">
        <v>9</v>
      </c>
      <c r="D40" s="43" t="s">
        <v>103</v>
      </c>
      <c r="E40" s="34"/>
      <c r="F40" s="39">
        <v>60</v>
      </c>
      <c r="G40" s="39">
        <v>30</v>
      </c>
      <c r="H40" s="39"/>
      <c r="I40" s="36">
        <f aca="true" t="shared" si="10" ref="I40:I52">SUM(F40:G40)</f>
        <v>90</v>
      </c>
      <c r="J40" s="35" t="s">
        <v>75</v>
      </c>
      <c r="K40" s="40">
        <v>8</v>
      </c>
      <c r="L40" s="48" t="s">
        <v>109</v>
      </c>
      <c r="M40" s="14"/>
      <c r="N40" s="130" t="str">
        <f aca="true" t="shared" si="11" ref="N40:N48">L40</f>
        <v>ZP</v>
      </c>
      <c r="O40" s="131">
        <f t="shared" si="2"/>
        <v>0.8888888888888888</v>
      </c>
      <c r="P40" s="131">
        <f aca="true" t="shared" si="12" ref="P40:P48">I40/30</f>
        <v>3</v>
      </c>
      <c r="Q40" s="75"/>
    </row>
    <row r="41" spans="2:17" ht="19.5" customHeight="1">
      <c r="B41" s="187"/>
      <c r="C41" s="48" t="s">
        <v>9</v>
      </c>
      <c r="D41" s="43" t="s">
        <v>104</v>
      </c>
      <c r="E41" s="34"/>
      <c r="F41" s="39">
        <v>60</v>
      </c>
      <c r="G41" s="39">
        <v>30</v>
      </c>
      <c r="H41" s="39"/>
      <c r="I41" s="36">
        <f t="shared" si="10"/>
        <v>90</v>
      </c>
      <c r="J41" s="35" t="s">
        <v>75</v>
      </c>
      <c r="K41" s="40">
        <v>8</v>
      </c>
      <c r="L41" s="48" t="s">
        <v>109</v>
      </c>
      <c r="M41" s="14"/>
      <c r="N41" s="130" t="str">
        <f t="shared" si="11"/>
        <v>ZP</v>
      </c>
      <c r="O41" s="131">
        <f t="shared" si="2"/>
        <v>0.8888888888888888</v>
      </c>
      <c r="P41" s="131">
        <f t="shared" si="12"/>
        <v>3</v>
      </c>
      <c r="Q41" s="75"/>
    </row>
    <row r="42" spans="2:17" ht="19.5" customHeight="1">
      <c r="B42" s="187"/>
      <c r="C42" s="48" t="s">
        <v>9</v>
      </c>
      <c r="D42" s="100" t="s">
        <v>179</v>
      </c>
      <c r="E42" s="34"/>
      <c r="F42" s="39">
        <v>30</v>
      </c>
      <c r="G42" s="39"/>
      <c r="H42" s="39"/>
      <c r="I42" s="36">
        <f t="shared" si="10"/>
        <v>30</v>
      </c>
      <c r="J42" s="35" t="s">
        <v>75</v>
      </c>
      <c r="K42" s="40">
        <v>4</v>
      </c>
      <c r="L42" s="48" t="s">
        <v>110</v>
      </c>
      <c r="M42" s="14"/>
      <c r="N42" s="130" t="str">
        <f t="shared" si="11"/>
        <v>ZW</v>
      </c>
      <c r="O42" s="131">
        <f t="shared" si="2"/>
        <v>0</v>
      </c>
      <c r="P42" s="131">
        <f t="shared" si="12"/>
        <v>1</v>
      </c>
      <c r="Q42" s="75"/>
    </row>
    <row r="43" spans="2:17" ht="19.5" customHeight="1">
      <c r="B43" s="187"/>
      <c r="C43" s="48" t="s">
        <v>9</v>
      </c>
      <c r="D43" s="100" t="s">
        <v>179</v>
      </c>
      <c r="E43" s="34"/>
      <c r="F43" s="39">
        <v>30</v>
      </c>
      <c r="G43" s="39"/>
      <c r="H43" s="39"/>
      <c r="I43" s="36">
        <f>SUM(F43:G43)</f>
        <v>30</v>
      </c>
      <c r="J43" s="35" t="s">
        <v>75</v>
      </c>
      <c r="K43" s="40">
        <v>4</v>
      </c>
      <c r="L43" s="48" t="s">
        <v>110</v>
      </c>
      <c r="M43" s="14"/>
      <c r="N43" s="130" t="str">
        <f t="shared" si="11"/>
        <v>ZW</v>
      </c>
      <c r="O43" s="131">
        <f t="shared" si="2"/>
        <v>0</v>
      </c>
      <c r="P43" s="131">
        <f t="shared" si="12"/>
        <v>1</v>
      </c>
      <c r="Q43" s="75"/>
    </row>
    <row r="44" spans="2:17" ht="19.5" customHeight="1">
      <c r="B44" s="187"/>
      <c r="C44" s="48" t="s">
        <v>87</v>
      </c>
      <c r="D44" s="43" t="s">
        <v>105</v>
      </c>
      <c r="E44" s="34"/>
      <c r="F44" s="39">
        <v>90</v>
      </c>
      <c r="G44" s="39">
        <v>60</v>
      </c>
      <c r="H44" s="39"/>
      <c r="I44" s="36">
        <f t="shared" si="10"/>
        <v>150</v>
      </c>
      <c r="J44" s="35" t="s">
        <v>75</v>
      </c>
      <c r="K44" s="40">
        <v>10</v>
      </c>
      <c r="L44" s="48" t="s">
        <v>109</v>
      </c>
      <c r="M44" s="14"/>
      <c r="N44" s="130" t="str">
        <f t="shared" si="11"/>
        <v>ZP</v>
      </c>
      <c r="O44" s="131">
        <f t="shared" si="2"/>
        <v>1.3333333333333333</v>
      </c>
      <c r="P44" s="131">
        <f t="shared" si="12"/>
        <v>5</v>
      </c>
      <c r="Q44" s="75"/>
    </row>
    <row r="45" spans="2:17" ht="19.5" customHeight="1">
      <c r="B45" s="187"/>
      <c r="C45" s="48" t="s">
        <v>87</v>
      </c>
      <c r="D45" s="43" t="s">
        <v>106</v>
      </c>
      <c r="E45" s="34"/>
      <c r="F45" s="39">
        <v>60</v>
      </c>
      <c r="G45" s="39">
        <v>30</v>
      </c>
      <c r="H45" s="39"/>
      <c r="I45" s="36">
        <f t="shared" si="10"/>
        <v>90</v>
      </c>
      <c r="J45" s="35" t="s">
        <v>75</v>
      </c>
      <c r="K45" s="40">
        <v>8</v>
      </c>
      <c r="L45" s="48" t="s">
        <v>109</v>
      </c>
      <c r="M45" s="14"/>
      <c r="N45" s="130" t="str">
        <f t="shared" si="11"/>
        <v>ZP</v>
      </c>
      <c r="O45" s="131">
        <f t="shared" si="2"/>
        <v>0.8888888888888888</v>
      </c>
      <c r="P45" s="131">
        <f t="shared" si="12"/>
        <v>3</v>
      </c>
      <c r="Q45" s="75"/>
    </row>
    <row r="46" spans="2:17" ht="19.5" customHeight="1">
      <c r="B46" s="187"/>
      <c r="C46" s="48" t="s">
        <v>12</v>
      </c>
      <c r="D46" s="100" t="s">
        <v>179</v>
      </c>
      <c r="E46" s="34"/>
      <c r="F46" s="39">
        <v>30</v>
      </c>
      <c r="G46" s="39"/>
      <c r="H46" s="39"/>
      <c r="I46" s="36">
        <f t="shared" si="10"/>
        <v>30</v>
      </c>
      <c r="J46" s="35" t="s">
        <v>75</v>
      </c>
      <c r="K46" s="40">
        <v>4</v>
      </c>
      <c r="L46" s="48" t="s">
        <v>110</v>
      </c>
      <c r="M46" s="14"/>
      <c r="N46" s="130" t="str">
        <f t="shared" si="11"/>
        <v>ZW</v>
      </c>
      <c r="O46" s="131">
        <f t="shared" si="2"/>
        <v>0</v>
      </c>
      <c r="P46" s="131">
        <f t="shared" si="12"/>
        <v>1</v>
      </c>
      <c r="Q46" s="75"/>
    </row>
    <row r="47" spans="2:17" ht="19.5" customHeight="1">
      <c r="B47" s="187"/>
      <c r="C47" s="32" t="s">
        <v>12</v>
      </c>
      <c r="D47" s="96" t="s">
        <v>100</v>
      </c>
      <c r="E47" s="34"/>
      <c r="F47" s="35"/>
      <c r="G47" s="39"/>
      <c r="H47" s="35">
        <v>30</v>
      </c>
      <c r="I47" s="36">
        <v>30</v>
      </c>
      <c r="J47" s="38" t="s">
        <v>85</v>
      </c>
      <c r="K47" s="37">
        <v>4</v>
      </c>
      <c r="L47" s="48" t="s">
        <v>110</v>
      </c>
      <c r="M47" s="14"/>
      <c r="N47" s="130" t="str">
        <f t="shared" si="11"/>
        <v>ZW</v>
      </c>
      <c r="O47" s="131">
        <f t="shared" si="2"/>
        <v>1.3333333333333333</v>
      </c>
      <c r="P47" s="131">
        <f t="shared" si="12"/>
        <v>1</v>
      </c>
      <c r="Q47" s="75"/>
    </row>
    <row r="48" spans="2:17" ht="19.5" customHeight="1">
      <c r="B48" s="187"/>
      <c r="C48" s="48" t="s">
        <v>87</v>
      </c>
      <c r="D48" s="43" t="s">
        <v>108</v>
      </c>
      <c r="E48" s="34"/>
      <c r="F48" s="39"/>
      <c r="G48" s="39">
        <v>60</v>
      </c>
      <c r="H48" s="39"/>
      <c r="I48" s="36">
        <f t="shared" si="10"/>
        <v>60</v>
      </c>
      <c r="J48" s="35" t="s">
        <v>85</v>
      </c>
      <c r="K48" s="40">
        <v>10</v>
      </c>
      <c r="L48" s="48" t="s">
        <v>110</v>
      </c>
      <c r="M48" s="14"/>
      <c r="N48" s="130" t="str">
        <f t="shared" si="11"/>
        <v>ZW</v>
      </c>
      <c r="O48" s="131">
        <f t="shared" si="2"/>
        <v>3.333333333333333</v>
      </c>
      <c r="P48" s="131">
        <f t="shared" si="12"/>
        <v>2</v>
      </c>
      <c r="Q48" s="75"/>
    </row>
    <row r="49" spans="2:17" s="21" customFormat="1" ht="19.5" customHeight="1">
      <c r="B49" s="92"/>
      <c r="C49" s="59"/>
      <c r="D49" s="50" t="s">
        <v>67</v>
      </c>
      <c r="E49" s="51"/>
      <c r="F49" s="52"/>
      <c r="G49" s="52"/>
      <c r="H49" s="53" t="s">
        <v>10</v>
      </c>
      <c r="I49" s="54">
        <f>SUM(I40:I48)</f>
        <v>600</v>
      </c>
      <c r="J49" s="53" t="s">
        <v>11</v>
      </c>
      <c r="K49" s="54">
        <f>SUM(K40:K48)</f>
        <v>60</v>
      </c>
      <c r="L49" s="66"/>
      <c r="M49" s="79"/>
      <c r="N49" s="74"/>
      <c r="O49" s="74"/>
      <c r="P49" s="74"/>
      <c r="Q49" s="74"/>
    </row>
    <row r="50" spans="2:17" ht="19.5" customHeight="1">
      <c r="B50" s="186" t="s">
        <v>102</v>
      </c>
      <c r="C50" s="48" t="s">
        <v>9</v>
      </c>
      <c r="D50" s="43" t="s">
        <v>107</v>
      </c>
      <c r="E50" s="34"/>
      <c r="F50" s="39">
        <v>30</v>
      </c>
      <c r="G50" s="39"/>
      <c r="H50" s="39"/>
      <c r="I50" s="36">
        <f t="shared" si="10"/>
        <v>30</v>
      </c>
      <c r="J50" s="35" t="s">
        <v>75</v>
      </c>
      <c r="K50" s="40">
        <v>4</v>
      </c>
      <c r="L50" s="48" t="s">
        <v>109</v>
      </c>
      <c r="M50" s="14"/>
      <c r="N50" s="130" t="str">
        <f aca="true" t="shared" si="13" ref="N50:N59">L50</f>
        <v>ZP</v>
      </c>
      <c r="O50" s="131">
        <f t="shared" si="2"/>
        <v>0</v>
      </c>
      <c r="P50" s="131">
        <f aca="true" t="shared" si="14" ref="P50:P59">I50/30</f>
        <v>1</v>
      </c>
      <c r="Q50" s="75"/>
    </row>
    <row r="51" spans="2:17" s="128" customFormat="1" ht="19.5" customHeight="1">
      <c r="B51" s="187"/>
      <c r="C51" s="32" t="s">
        <v>9</v>
      </c>
      <c r="D51" s="41" t="s">
        <v>136</v>
      </c>
      <c r="E51" s="126"/>
      <c r="F51" s="35">
        <v>30</v>
      </c>
      <c r="G51" s="39"/>
      <c r="H51" s="35"/>
      <c r="I51" s="36">
        <f t="shared" si="10"/>
        <v>30</v>
      </c>
      <c r="J51" s="38" t="s">
        <v>75</v>
      </c>
      <c r="K51" s="37">
        <v>4</v>
      </c>
      <c r="L51" s="32" t="s">
        <v>110</v>
      </c>
      <c r="M51" s="78"/>
      <c r="N51" s="130" t="str">
        <f t="shared" si="13"/>
        <v>ZW</v>
      </c>
      <c r="O51" s="131">
        <f t="shared" si="2"/>
        <v>0</v>
      </c>
      <c r="P51" s="131">
        <f t="shared" si="14"/>
        <v>1</v>
      </c>
      <c r="Q51" s="129"/>
    </row>
    <row r="52" spans="2:17" ht="19.5" customHeight="1">
      <c r="B52" s="187"/>
      <c r="C52" s="48" t="s">
        <v>9</v>
      </c>
      <c r="D52" s="100" t="s">
        <v>179</v>
      </c>
      <c r="E52" s="34"/>
      <c r="F52" s="39">
        <v>30</v>
      </c>
      <c r="G52" s="39"/>
      <c r="H52" s="39"/>
      <c r="I52" s="36">
        <f t="shared" si="10"/>
        <v>30</v>
      </c>
      <c r="J52" s="35" t="s">
        <v>75</v>
      </c>
      <c r="K52" s="40">
        <v>4</v>
      </c>
      <c r="L52" s="48" t="s">
        <v>110</v>
      </c>
      <c r="M52" s="14"/>
      <c r="N52" s="130" t="str">
        <f t="shared" si="13"/>
        <v>ZW</v>
      </c>
      <c r="O52" s="131">
        <f t="shared" si="2"/>
        <v>0</v>
      </c>
      <c r="P52" s="131">
        <f t="shared" si="14"/>
        <v>1</v>
      </c>
      <c r="Q52" s="75"/>
    </row>
    <row r="53" spans="2:17" ht="19.5" customHeight="1">
      <c r="B53" s="187"/>
      <c r="C53" s="48" t="s">
        <v>9</v>
      </c>
      <c r="D53" s="96" t="s">
        <v>100</v>
      </c>
      <c r="E53" s="34"/>
      <c r="F53" s="39"/>
      <c r="G53" s="39"/>
      <c r="H53" s="39">
        <v>30</v>
      </c>
      <c r="I53" s="36">
        <v>30</v>
      </c>
      <c r="J53" s="35" t="s">
        <v>85</v>
      </c>
      <c r="K53" s="40">
        <v>4</v>
      </c>
      <c r="L53" s="48" t="s">
        <v>110</v>
      </c>
      <c r="M53" s="14"/>
      <c r="N53" s="130" t="str">
        <f t="shared" si="13"/>
        <v>ZW</v>
      </c>
      <c r="O53" s="131">
        <f t="shared" si="2"/>
        <v>1.3333333333333333</v>
      </c>
      <c r="P53" s="131">
        <f t="shared" si="14"/>
        <v>1</v>
      </c>
      <c r="Q53" s="75"/>
    </row>
    <row r="54" spans="2:17" ht="19.5" customHeight="1">
      <c r="B54" s="187"/>
      <c r="C54" s="48" t="s">
        <v>9</v>
      </c>
      <c r="D54" s="96" t="s">
        <v>100</v>
      </c>
      <c r="E54" s="34"/>
      <c r="F54" s="39"/>
      <c r="G54" s="39"/>
      <c r="H54" s="39">
        <v>30</v>
      </c>
      <c r="I54" s="36">
        <v>30</v>
      </c>
      <c r="J54" s="35" t="s">
        <v>85</v>
      </c>
      <c r="K54" s="40">
        <v>4</v>
      </c>
      <c r="L54" s="48" t="s">
        <v>110</v>
      </c>
      <c r="M54" s="14"/>
      <c r="N54" s="130" t="str">
        <f t="shared" si="13"/>
        <v>ZW</v>
      </c>
      <c r="O54" s="131">
        <f t="shared" si="2"/>
        <v>1.3333333333333333</v>
      </c>
      <c r="P54" s="131">
        <f t="shared" si="14"/>
        <v>1</v>
      </c>
      <c r="Q54" s="75"/>
    </row>
    <row r="55" spans="2:17" ht="19.5" customHeight="1">
      <c r="B55" s="187"/>
      <c r="C55" s="48" t="s">
        <v>12</v>
      </c>
      <c r="D55" s="100" t="s">
        <v>179</v>
      </c>
      <c r="E55" s="34"/>
      <c r="F55" s="39">
        <v>30</v>
      </c>
      <c r="G55" s="39"/>
      <c r="H55" s="39"/>
      <c r="I55" s="36">
        <f>SUM(F55:G55)</f>
        <v>30</v>
      </c>
      <c r="J55" s="35" t="s">
        <v>75</v>
      </c>
      <c r="K55" s="40">
        <v>4</v>
      </c>
      <c r="L55" s="48" t="s">
        <v>110</v>
      </c>
      <c r="M55" s="14"/>
      <c r="N55" s="130" t="str">
        <f t="shared" si="13"/>
        <v>ZW</v>
      </c>
      <c r="O55" s="131">
        <f t="shared" si="2"/>
        <v>0</v>
      </c>
      <c r="P55" s="131">
        <f t="shared" si="14"/>
        <v>1</v>
      </c>
      <c r="Q55" s="75"/>
    </row>
    <row r="56" spans="2:17" ht="19.5" customHeight="1">
      <c r="B56" s="187"/>
      <c r="C56" s="48" t="s">
        <v>12</v>
      </c>
      <c r="D56" s="96" t="s">
        <v>199</v>
      </c>
      <c r="E56" s="34"/>
      <c r="F56" s="39"/>
      <c r="G56" s="39"/>
      <c r="H56" s="39">
        <v>20</v>
      </c>
      <c r="I56" s="36">
        <v>20</v>
      </c>
      <c r="J56" s="35" t="s">
        <v>85</v>
      </c>
      <c r="K56" s="37">
        <v>4</v>
      </c>
      <c r="L56" s="48" t="s">
        <v>110</v>
      </c>
      <c r="M56" s="78"/>
      <c r="N56" s="130" t="str">
        <f t="shared" si="13"/>
        <v>ZW</v>
      </c>
      <c r="O56" s="131">
        <f t="shared" si="2"/>
        <v>1.3333333333333333</v>
      </c>
      <c r="P56" s="131">
        <f t="shared" si="14"/>
        <v>0.6666666666666666</v>
      </c>
      <c r="Q56" s="75"/>
    </row>
    <row r="57" spans="1:17" s="128" customFormat="1" ht="19.5" customHeight="1">
      <c r="A57" s="6"/>
      <c r="B57" s="187"/>
      <c r="C57" s="48" t="s">
        <v>87</v>
      </c>
      <c r="D57" s="43" t="s">
        <v>108</v>
      </c>
      <c r="E57" s="126"/>
      <c r="F57" s="39"/>
      <c r="G57" s="39">
        <v>60</v>
      </c>
      <c r="H57" s="39"/>
      <c r="I57" s="36">
        <f>SUM(F57:G57)</f>
        <v>60</v>
      </c>
      <c r="J57" s="35" t="s">
        <v>85</v>
      </c>
      <c r="K57" s="40">
        <v>10</v>
      </c>
      <c r="L57" s="48" t="s">
        <v>110</v>
      </c>
      <c r="M57" s="14"/>
      <c r="N57" s="130" t="str">
        <f t="shared" si="13"/>
        <v>ZW</v>
      </c>
      <c r="O57" s="131">
        <f t="shared" si="2"/>
        <v>3.333333333333333</v>
      </c>
      <c r="P57" s="131">
        <f t="shared" si="14"/>
        <v>2</v>
      </c>
      <c r="Q57" s="129"/>
    </row>
    <row r="58" spans="1:17" ht="30.75" customHeight="1">
      <c r="A58" s="6"/>
      <c r="B58" s="187"/>
      <c r="C58" s="48" t="s">
        <v>9</v>
      </c>
      <c r="D58" s="105" t="s">
        <v>180</v>
      </c>
      <c r="E58" s="34"/>
      <c r="F58" s="39"/>
      <c r="G58" s="39"/>
      <c r="H58" s="39"/>
      <c r="I58" s="36">
        <f>SUM(F58:G58)</f>
        <v>0</v>
      </c>
      <c r="J58" s="35" t="s">
        <v>85</v>
      </c>
      <c r="K58" s="40">
        <v>8</v>
      </c>
      <c r="L58" s="48" t="s">
        <v>110</v>
      </c>
      <c r="M58" s="14"/>
      <c r="N58" s="130" t="str">
        <f t="shared" si="13"/>
        <v>ZW</v>
      </c>
      <c r="O58" s="131">
        <v>0</v>
      </c>
      <c r="P58" s="131">
        <f t="shared" si="14"/>
        <v>0</v>
      </c>
      <c r="Q58" s="75"/>
    </row>
    <row r="59" spans="1:17" ht="30.75" customHeight="1">
      <c r="A59" s="6"/>
      <c r="B59" s="187"/>
      <c r="C59" s="48" t="s">
        <v>12</v>
      </c>
      <c r="D59" s="105" t="s">
        <v>252</v>
      </c>
      <c r="E59" s="34"/>
      <c r="F59" s="39"/>
      <c r="G59" s="39"/>
      <c r="H59" s="39"/>
      <c r="I59" s="36">
        <v>0</v>
      </c>
      <c r="J59" s="35" t="s">
        <v>75</v>
      </c>
      <c r="K59" s="40">
        <v>16</v>
      </c>
      <c r="L59" s="48" t="s">
        <v>110</v>
      </c>
      <c r="M59" s="14"/>
      <c r="N59" s="130" t="str">
        <f t="shared" si="13"/>
        <v>ZW</v>
      </c>
      <c r="O59" s="131">
        <v>0</v>
      </c>
      <c r="P59" s="131">
        <f t="shared" si="14"/>
        <v>0</v>
      </c>
      <c r="Q59" s="75"/>
    </row>
    <row r="60" spans="1:17" ht="19.5" customHeight="1">
      <c r="A60" s="6"/>
      <c r="B60" s="93"/>
      <c r="C60" s="175" t="s">
        <v>68</v>
      </c>
      <c r="D60" s="175"/>
      <c r="E60" s="51"/>
      <c r="F60" s="52"/>
      <c r="G60" s="52"/>
      <c r="H60" s="53" t="s">
        <v>10</v>
      </c>
      <c r="I60" s="54">
        <f>SUM(I50:I59)</f>
        <v>260</v>
      </c>
      <c r="J60" s="53" t="s">
        <v>11</v>
      </c>
      <c r="K60" s="69">
        <f>SUM(K50:K59)</f>
        <v>62</v>
      </c>
      <c r="L60" s="70"/>
      <c r="M60" s="79"/>
      <c r="N60" s="74"/>
      <c r="O60" s="74"/>
      <c r="P60" s="74"/>
      <c r="Q60" s="74"/>
    </row>
    <row r="61" spans="1:17" ht="19.5" customHeight="1">
      <c r="A61" s="5"/>
      <c r="B61" s="171" t="s">
        <v>40</v>
      </c>
      <c r="C61" s="172"/>
      <c r="D61" s="172"/>
      <c r="E61" s="172"/>
      <c r="F61" s="172"/>
      <c r="G61" s="172"/>
      <c r="H61" s="57" t="s">
        <v>10</v>
      </c>
      <c r="I61" s="56">
        <f>SUM(I13:I60)/2</f>
        <v>2935</v>
      </c>
      <c r="J61" s="68" t="s">
        <v>11</v>
      </c>
      <c r="K61" s="56">
        <f>SUM(K13:K60)/2</f>
        <v>303</v>
      </c>
      <c r="L61" s="58"/>
      <c r="M61" s="80"/>
      <c r="N61" s="74"/>
      <c r="O61" s="74"/>
      <c r="P61" s="74"/>
      <c r="Q61" s="74"/>
    </row>
    <row r="62" spans="1:17" ht="19.5" customHeight="1">
      <c r="A62" s="173" t="s">
        <v>206</v>
      </c>
      <c r="B62" s="173"/>
      <c r="C62" s="173"/>
      <c r="D62" s="173"/>
      <c r="E62" s="173"/>
      <c r="F62" s="173"/>
      <c r="G62" s="173"/>
      <c r="H62" s="173"/>
      <c r="I62" s="176" t="s">
        <v>254</v>
      </c>
      <c r="J62" s="176"/>
      <c r="K62" s="12"/>
      <c r="L62" s="12"/>
      <c r="M62" s="31"/>
      <c r="N62" s="165" t="s">
        <v>65</v>
      </c>
      <c r="O62" s="166"/>
      <c r="P62" s="166"/>
      <c r="Q62" s="167"/>
    </row>
    <row r="63" spans="5:17" ht="14.25">
      <c r="E63"/>
      <c r="N63" s="168"/>
      <c r="O63" s="169"/>
      <c r="P63" s="169"/>
      <c r="Q63" s="170"/>
    </row>
    <row r="64" spans="1:17" s="118" customFormat="1" ht="33.75" customHeight="1">
      <c r="A64" s="118" t="s">
        <v>233</v>
      </c>
      <c r="N64" s="75" t="s">
        <v>23</v>
      </c>
      <c r="O64" s="132" t="s">
        <v>24</v>
      </c>
      <c r="P64" s="132" t="s">
        <v>25</v>
      </c>
      <c r="Q64" s="82" t="s">
        <v>26</v>
      </c>
    </row>
    <row r="65" spans="2:17" ht="15">
      <c r="B65" s="72"/>
      <c r="D65" s="27"/>
      <c r="M65"/>
      <c r="N65" s="83" t="s">
        <v>59</v>
      </c>
      <c r="O65" s="133">
        <f>SUMIF(N13:N61,"*ZP*",I13:I94)</f>
        <v>2285</v>
      </c>
      <c r="P65" s="133">
        <f>SUMIF(N13:N61,"*ZP*",K13:K94)</f>
        <v>194</v>
      </c>
      <c r="Q65" s="85">
        <f>P65/$K$61</f>
        <v>0.6402640264026402</v>
      </c>
    </row>
    <row r="66" spans="14:17" s="97" customFormat="1" ht="15" customHeight="1">
      <c r="N66" s="83" t="s">
        <v>60</v>
      </c>
      <c r="O66" s="133">
        <v>120</v>
      </c>
      <c r="P66" s="133">
        <v>7</v>
      </c>
      <c r="Q66" s="85">
        <f>P66/$K$61</f>
        <v>0.0231023102310231</v>
      </c>
    </row>
    <row r="67" spans="1:17" ht="48.75" customHeight="1">
      <c r="A67" s="97"/>
      <c r="B67" s="97"/>
      <c r="C67" s="97"/>
      <c r="D67" s="97"/>
      <c r="K67" s="99"/>
      <c r="L67" s="99"/>
      <c r="M67" s="99"/>
      <c r="N67" s="83" t="s">
        <v>61</v>
      </c>
      <c r="O67" s="133">
        <f>SUMIF(N13:N61,"*ZW*",I13:I94)</f>
        <v>650</v>
      </c>
      <c r="P67" s="133">
        <f>SUMIF(N13:N61,"*ZW*",K13:K94)</f>
        <v>109</v>
      </c>
      <c r="Q67" s="85">
        <f>P67/$K$61</f>
        <v>0.35973597359735976</v>
      </c>
    </row>
    <row r="68" spans="1:17" ht="32.25" customHeight="1">
      <c r="A68" s="185" t="s">
        <v>178</v>
      </c>
      <c r="B68" s="185"/>
      <c r="C68" s="185"/>
      <c r="D68" s="185"/>
      <c r="E68" s="185"/>
      <c r="F68" s="185"/>
      <c r="G68" s="99"/>
      <c r="H68" s="99"/>
      <c r="I68" s="99"/>
      <c r="J68" s="99"/>
      <c r="M68"/>
      <c r="N68" s="83" t="s">
        <v>64</v>
      </c>
      <c r="O68" s="133">
        <f>P68*30</f>
        <v>1383.7777777777783</v>
      </c>
      <c r="P68" s="133">
        <f>SUM(O13:O61)</f>
        <v>46.12592592592594</v>
      </c>
      <c r="Q68" s="85">
        <f>P68/$K$61</f>
        <v>0.15223077863341894</v>
      </c>
    </row>
    <row r="69" spans="1:17" ht="6" customHeight="1">
      <c r="A69" s="244" t="s">
        <v>255</v>
      </c>
      <c r="B69" s="244"/>
      <c r="C69" s="244"/>
      <c r="D69" s="244"/>
      <c r="E69" s="244"/>
      <c r="F69" s="244"/>
      <c r="G69" s="244"/>
      <c r="H69" s="244"/>
      <c r="I69" s="244"/>
      <c r="J69" s="244"/>
      <c r="N69" s="83" t="s">
        <v>63</v>
      </c>
      <c r="O69" s="133">
        <f>P69*30</f>
        <v>2935</v>
      </c>
      <c r="P69" s="133">
        <f>SUM(P13:P61)</f>
        <v>97.83333333333333</v>
      </c>
      <c r="Q69" s="85">
        <f>P69/$K$61</f>
        <v>0.32288228822882287</v>
      </c>
    </row>
    <row r="70" spans="1:17" ht="22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N70" s="134"/>
      <c r="O70" s="135"/>
      <c r="P70" s="135"/>
      <c r="Q70" s="136"/>
    </row>
    <row r="71" spans="1:17" ht="29.25" customHeight="1">
      <c r="A71" s="244" t="s">
        <v>256</v>
      </c>
      <c r="B71" s="244"/>
      <c r="C71" s="244"/>
      <c r="D71" s="244"/>
      <c r="E71" s="244"/>
      <c r="F71" s="244"/>
      <c r="G71" s="244"/>
      <c r="H71" s="244"/>
      <c r="N71" s="137"/>
      <c r="O71" s="138"/>
      <c r="P71" s="138"/>
      <c r="Q71" s="139"/>
    </row>
    <row r="72" spans="1:17" ht="7.5" customHeight="1">
      <c r="A72" s="152"/>
      <c r="B72" s="152"/>
      <c r="C72" s="152"/>
      <c r="D72" s="152"/>
      <c r="E72" s="152"/>
      <c r="F72" s="152"/>
      <c r="N72" s="140"/>
      <c r="O72" s="140"/>
      <c r="P72" s="140"/>
      <c r="Q72" s="141"/>
    </row>
    <row r="73" spans="1:9" ht="20.25" customHeight="1">
      <c r="A73" s="245" t="s">
        <v>257</v>
      </c>
      <c r="B73" s="245"/>
      <c r="C73" s="245"/>
      <c r="D73" s="245"/>
      <c r="E73" s="245"/>
      <c r="F73" s="245"/>
      <c r="G73" s="245"/>
      <c r="H73" s="245"/>
      <c r="I73" s="245"/>
    </row>
    <row r="74" spans="1:6" ht="30" customHeight="1">
      <c r="A74" s="183" t="s">
        <v>258</v>
      </c>
      <c r="B74" s="183"/>
      <c r="C74" s="183"/>
      <c r="D74" s="183"/>
      <c r="E74" s="183"/>
      <c r="F74" s="183"/>
    </row>
    <row r="75" spans="1:8" ht="29.25" customHeight="1">
      <c r="A75" s="245" t="s">
        <v>259</v>
      </c>
      <c r="B75" s="245"/>
      <c r="C75" s="245"/>
      <c r="D75" s="245"/>
      <c r="E75" s="245"/>
      <c r="F75" s="245"/>
      <c r="G75" s="245"/>
      <c r="H75" s="245"/>
    </row>
    <row r="76" spans="1:6" ht="29.25" customHeight="1">
      <c r="A76" s="122"/>
      <c r="B76" s="152"/>
      <c r="C76" s="152"/>
      <c r="D76" s="152"/>
      <c r="E76" s="152"/>
      <c r="F76" s="152"/>
    </row>
    <row r="77" spans="1:7" ht="29.25" customHeight="1">
      <c r="A77" s="162" t="s">
        <v>181</v>
      </c>
      <c r="B77" s="162"/>
      <c r="C77" s="162"/>
      <c r="D77" s="162"/>
      <c r="E77" s="162"/>
      <c r="F77" s="162"/>
      <c r="G77" s="162"/>
    </row>
    <row r="78" spans="1:7" ht="29.25" customHeight="1">
      <c r="A78" s="152"/>
      <c r="B78" s="152"/>
      <c r="C78" s="152"/>
      <c r="D78" s="152"/>
      <c r="E78" s="152"/>
      <c r="F78" s="152"/>
      <c r="G78" s="152"/>
    </row>
    <row r="79" spans="1:7" ht="29.25" customHeight="1">
      <c r="A79" s="164" t="s">
        <v>245</v>
      </c>
      <c r="B79" s="164"/>
      <c r="C79" s="164"/>
      <c r="D79" s="164"/>
      <c r="E79" s="164"/>
      <c r="F79" s="164"/>
      <c r="G79" s="164"/>
    </row>
    <row r="80" spans="1:7" ht="29.25" customHeight="1">
      <c r="A80" s="119"/>
      <c r="B80" s="119"/>
      <c r="C80" s="119"/>
      <c r="D80" s="119"/>
      <c r="E80" s="119"/>
      <c r="F80" s="119"/>
      <c r="G80" s="119"/>
    </row>
    <row r="81" spans="1:7" ht="29.25" customHeight="1">
      <c r="A81" s="164" t="s">
        <v>251</v>
      </c>
      <c r="B81" s="164"/>
      <c r="C81" s="164"/>
      <c r="D81" s="164"/>
      <c r="E81" s="164"/>
      <c r="F81" s="164"/>
      <c r="G81" s="164"/>
    </row>
    <row r="82" spans="1:7" ht="33" customHeight="1">
      <c r="A82" s="119"/>
      <c r="B82" s="119"/>
      <c r="C82" s="119"/>
      <c r="D82" s="119"/>
      <c r="E82" s="119"/>
      <c r="F82" s="119"/>
      <c r="G82" s="119"/>
    </row>
    <row r="83" spans="1:17" s="117" customFormat="1" ht="14.25">
      <c r="A83" s="117" t="s">
        <v>171</v>
      </c>
      <c r="E83" s="142"/>
      <c r="M83" s="143"/>
      <c r="O83" s="144"/>
      <c r="P83" s="144"/>
      <c r="Q83" s="144"/>
    </row>
    <row r="84" spans="1:4" ht="14.25">
      <c r="A84" s="117" t="s">
        <v>172</v>
      </c>
      <c r="B84" s="117" t="s">
        <v>174</v>
      </c>
      <c r="C84" s="117"/>
      <c r="D84" s="117"/>
    </row>
    <row r="85" spans="1:4" ht="14.25">
      <c r="A85" s="117" t="s">
        <v>172</v>
      </c>
      <c r="B85" s="117" t="s">
        <v>175</v>
      </c>
      <c r="C85" s="117"/>
      <c r="D85" s="117"/>
    </row>
    <row r="86" spans="1:4" ht="14.25">
      <c r="A86" s="117" t="s">
        <v>172</v>
      </c>
      <c r="B86" s="117" t="s">
        <v>173</v>
      </c>
      <c r="C86" s="117"/>
      <c r="D86" s="117"/>
    </row>
    <row r="87" spans="1:4" ht="14.25">
      <c r="A87" s="117" t="s">
        <v>172</v>
      </c>
      <c r="B87" s="117" t="s">
        <v>247</v>
      </c>
      <c r="C87" s="117"/>
      <c r="D87" s="117"/>
    </row>
    <row r="90" ht="6.75" customHeight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1.25" customHeight="1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</sheetData>
  <sheetProtection formatCells="0" formatColumns="0" formatRows="0" insertColumns="0" insertHyperlinks="0" deleteColumns="0" deleteRows="0" sort="0" autoFilter="0" pivotTables="0"/>
  <mergeCells count="40">
    <mergeCell ref="E2:K2"/>
    <mergeCell ref="E3:K3"/>
    <mergeCell ref="E4:K4"/>
    <mergeCell ref="E5:K5"/>
    <mergeCell ref="A68:F68"/>
    <mergeCell ref="A69:J70"/>
    <mergeCell ref="A71:H71"/>
    <mergeCell ref="A73:I73"/>
    <mergeCell ref="A74:F74"/>
    <mergeCell ref="E8:K8"/>
    <mergeCell ref="B40:B48"/>
    <mergeCell ref="A81:G81"/>
    <mergeCell ref="E6:K6"/>
    <mergeCell ref="A75:H75"/>
    <mergeCell ref="N10:N12"/>
    <mergeCell ref="E11:E12"/>
    <mergeCell ref="K11:K12"/>
    <mergeCell ref="J11:J12"/>
    <mergeCell ref="F11:I11"/>
    <mergeCell ref="B50:B59"/>
    <mergeCell ref="B32:B39"/>
    <mergeCell ref="B13:B22"/>
    <mergeCell ref="C60:D60"/>
    <mergeCell ref="I62:J62"/>
    <mergeCell ref="O9:P9"/>
    <mergeCell ref="B10:B12"/>
    <mergeCell ref="C10:C12"/>
    <mergeCell ref="D10:D12"/>
    <mergeCell ref="E10:K10"/>
    <mergeCell ref="L10:L12"/>
    <mergeCell ref="B23:B31"/>
    <mergeCell ref="O10:Q10"/>
    <mergeCell ref="A77:G77"/>
    <mergeCell ref="Q11:Q12"/>
    <mergeCell ref="A79:G79"/>
    <mergeCell ref="O11:O12"/>
    <mergeCell ref="P11:P12"/>
    <mergeCell ref="N62:Q63"/>
    <mergeCell ref="B61:G61"/>
    <mergeCell ref="A62:H62"/>
  </mergeCells>
  <printOptions/>
  <pageMargins left="0.7" right="0.7" top="0.75" bottom="0.75" header="0.3" footer="0.3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196</v>
      </c>
    </row>
    <row r="2" spans="4:11" ht="14.25">
      <c r="D2" s="193" t="s">
        <v>112</v>
      </c>
      <c r="E2" s="193"/>
      <c r="F2" s="193"/>
      <c r="G2" s="193"/>
      <c r="H2" s="193"/>
      <c r="I2" s="193"/>
      <c r="J2" s="193"/>
      <c r="K2" s="193"/>
    </row>
    <row r="3" ht="15.75" customHeight="1"/>
    <row r="4" spans="2:11" ht="15.75" customHeight="1">
      <c r="B4" s="196" t="s">
        <v>14</v>
      </c>
      <c r="C4" s="196" t="s">
        <v>0</v>
      </c>
      <c r="D4" s="197" t="s">
        <v>197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196"/>
      <c r="C5" s="196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0" t="s">
        <v>6</v>
      </c>
    </row>
    <row r="6" spans="2:11" ht="14.25">
      <c r="B6" s="196"/>
      <c r="C6" s="196"/>
      <c r="D6" s="197"/>
      <c r="E6" s="199"/>
      <c r="F6" s="60" t="s">
        <v>7</v>
      </c>
      <c r="G6" s="60" t="s">
        <v>73</v>
      </c>
      <c r="H6" s="60" t="s">
        <v>58</v>
      </c>
      <c r="I6" s="60" t="s">
        <v>8</v>
      </c>
      <c r="J6" s="198"/>
      <c r="K6" s="200"/>
    </row>
    <row r="7" spans="2:11" ht="19.5" customHeight="1">
      <c r="B7" s="159" t="s">
        <v>111</v>
      </c>
      <c r="C7" s="32" t="s">
        <v>9</v>
      </c>
      <c r="D7" s="43" t="s">
        <v>113</v>
      </c>
      <c r="E7" s="34"/>
      <c r="F7" s="35">
        <v>30</v>
      </c>
      <c r="G7" s="35"/>
      <c r="H7" s="35"/>
      <c r="I7" s="61">
        <f>SUM(F7:H7)</f>
        <v>30</v>
      </c>
      <c r="J7" s="35" t="s">
        <v>75</v>
      </c>
      <c r="K7" s="40">
        <v>4</v>
      </c>
    </row>
    <row r="8" spans="2:11" ht="19.5" customHeight="1">
      <c r="B8" s="159"/>
      <c r="C8" s="32" t="s">
        <v>9</v>
      </c>
      <c r="D8" s="43" t="s">
        <v>114</v>
      </c>
      <c r="E8" s="34"/>
      <c r="F8" s="35">
        <v>30</v>
      </c>
      <c r="G8" s="35"/>
      <c r="H8" s="35"/>
      <c r="I8" s="61">
        <f>SUM(F8:H8)</f>
        <v>30</v>
      </c>
      <c r="J8" s="35" t="s">
        <v>75</v>
      </c>
      <c r="K8" s="40">
        <v>4</v>
      </c>
    </row>
    <row r="9" spans="2:11" ht="19.5" customHeight="1">
      <c r="B9" s="159"/>
      <c r="C9" s="32" t="s">
        <v>9</v>
      </c>
      <c r="D9" s="43" t="s">
        <v>115</v>
      </c>
      <c r="E9" s="34"/>
      <c r="F9" s="35">
        <v>30</v>
      </c>
      <c r="G9" s="35"/>
      <c r="H9" s="35"/>
      <c r="I9" s="61">
        <f>SUM(F9:H9)</f>
        <v>30</v>
      </c>
      <c r="J9" s="35" t="s">
        <v>75</v>
      </c>
      <c r="K9" s="40">
        <v>4</v>
      </c>
    </row>
    <row r="10" spans="2:11" ht="19.5" customHeight="1">
      <c r="B10" s="159"/>
      <c r="C10" s="32" t="s">
        <v>12</v>
      </c>
      <c r="D10" s="43" t="s">
        <v>116</v>
      </c>
      <c r="E10" s="34"/>
      <c r="F10" s="35">
        <v>30</v>
      </c>
      <c r="G10" s="35"/>
      <c r="H10" s="35"/>
      <c r="I10" s="61">
        <f>SUM(F10:H10)</f>
        <v>30</v>
      </c>
      <c r="J10" s="35" t="s">
        <v>75</v>
      </c>
      <c r="K10" s="40">
        <v>4</v>
      </c>
    </row>
    <row r="11" spans="2:11" ht="19.5" customHeight="1">
      <c r="B11" s="159"/>
      <c r="C11" s="32" t="s">
        <v>12</v>
      </c>
      <c r="D11" s="49" t="s">
        <v>117</v>
      </c>
      <c r="E11" s="34"/>
      <c r="F11" s="35">
        <v>30</v>
      </c>
      <c r="G11" s="35"/>
      <c r="H11" s="35"/>
      <c r="I11" s="61">
        <f>SUM(F11:H11)</f>
        <v>30</v>
      </c>
      <c r="J11" s="35" t="s">
        <v>75</v>
      </c>
      <c r="K11" s="40">
        <v>4</v>
      </c>
    </row>
    <row r="12" spans="2:11" ht="15.75">
      <c r="B12" s="171" t="s">
        <v>198</v>
      </c>
      <c r="C12" s="172"/>
      <c r="D12" s="172"/>
      <c r="E12" s="172"/>
      <c r="F12" s="172"/>
      <c r="G12" s="172"/>
      <c r="H12" s="172"/>
      <c r="I12" s="64">
        <f>SUM(I7:I11)</f>
        <v>150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101" customFormat="1" ht="14.25">
      <c r="A14" s="104"/>
      <c r="B14" s="104"/>
      <c r="C14" s="104"/>
      <c r="D14" s="104"/>
      <c r="E14" s="102"/>
      <c r="N14" s="103"/>
      <c r="O14" s="103"/>
      <c r="P14" s="103"/>
    </row>
    <row r="15" spans="5:16" s="101" customFormat="1" ht="14.25">
      <c r="E15" s="102"/>
      <c r="N15" s="103"/>
      <c r="O15" s="103"/>
      <c r="P15" s="103"/>
    </row>
    <row r="16" ht="14.25">
      <c r="B16" t="s">
        <v>196</v>
      </c>
    </row>
    <row r="17" spans="4:11" ht="14.25">
      <c r="D17" s="193" t="s">
        <v>118</v>
      </c>
      <c r="E17" s="193"/>
      <c r="F17" s="193"/>
      <c r="G17" s="193"/>
      <c r="H17" s="193"/>
      <c r="I17" s="193"/>
      <c r="J17" s="193"/>
      <c r="K17" s="193"/>
    </row>
    <row r="19" spans="2:11" ht="14.25">
      <c r="B19" s="196" t="s">
        <v>14</v>
      </c>
      <c r="C19" s="196" t="s">
        <v>0</v>
      </c>
      <c r="D19" s="197" t="s">
        <v>197</v>
      </c>
      <c r="E19" s="198" t="s">
        <v>2</v>
      </c>
      <c r="F19" s="198"/>
      <c r="G19" s="198"/>
      <c r="H19" s="198"/>
      <c r="I19" s="198"/>
      <c r="J19" s="198"/>
      <c r="K19" s="198"/>
    </row>
    <row r="20" spans="2:11" ht="14.25">
      <c r="B20" s="196"/>
      <c r="C20" s="196"/>
      <c r="D20" s="197"/>
      <c r="E20" s="199" t="s">
        <v>3</v>
      </c>
      <c r="F20" s="198" t="s">
        <v>4</v>
      </c>
      <c r="G20" s="198"/>
      <c r="H20" s="198"/>
      <c r="I20" s="198"/>
      <c r="J20" s="198" t="s">
        <v>5</v>
      </c>
      <c r="K20" s="200" t="s">
        <v>6</v>
      </c>
    </row>
    <row r="21" spans="2:11" ht="14.25">
      <c r="B21" s="196"/>
      <c r="C21" s="196"/>
      <c r="D21" s="197"/>
      <c r="E21" s="199"/>
      <c r="F21" s="60" t="s">
        <v>7</v>
      </c>
      <c r="G21" s="60" t="s">
        <v>73</v>
      </c>
      <c r="H21" s="60" t="s">
        <v>58</v>
      </c>
      <c r="I21" s="60" t="s">
        <v>8</v>
      </c>
      <c r="J21" s="198"/>
      <c r="K21" s="200"/>
    </row>
    <row r="22" spans="2:11" ht="30">
      <c r="B22" s="159" t="s">
        <v>111</v>
      </c>
      <c r="C22" s="32" t="s">
        <v>9</v>
      </c>
      <c r="D22" s="105" t="s">
        <v>213</v>
      </c>
      <c r="E22" s="34"/>
      <c r="F22" s="35">
        <v>30</v>
      </c>
      <c r="G22" s="35"/>
      <c r="H22" s="35"/>
      <c r="I22" s="61">
        <f>SUM(F22:H22)</f>
        <v>30</v>
      </c>
      <c r="J22" s="35" t="s">
        <v>75</v>
      </c>
      <c r="K22" s="40">
        <v>4</v>
      </c>
    </row>
    <row r="23" spans="2:11" ht="15.75">
      <c r="B23" s="159"/>
      <c r="C23" s="32" t="s">
        <v>9</v>
      </c>
      <c r="D23" s="43" t="s">
        <v>119</v>
      </c>
      <c r="E23" s="34"/>
      <c r="F23" s="35">
        <v>30</v>
      </c>
      <c r="G23" s="35"/>
      <c r="H23" s="35"/>
      <c r="I23" s="61">
        <f>SUM(F23:H23)</f>
        <v>30</v>
      </c>
      <c r="J23" s="35" t="s">
        <v>75</v>
      </c>
      <c r="K23" s="40">
        <v>4</v>
      </c>
    </row>
    <row r="24" spans="2:11" ht="15.75">
      <c r="B24" s="159"/>
      <c r="C24" s="32" t="s">
        <v>12</v>
      </c>
      <c r="D24" s="43" t="s">
        <v>120</v>
      </c>
      <c r="E24" s="34"/>
      <c r="F24" s="35">
        <v>30</v>
      </c>
      <c r="G24" s="35"/>
      <c r="H24" s="35"/>
      <c r="I24" s="61">
        <f>SUM(F24:H24)</f>
        <v>30</v>
      </c>
      <c r="J24" s="35" t="s">
        <v>75</v>
      </c>
      <c r="K24" s="40">
        <v>4</v>
      </c>
    </row>
    <row r="25" spans="2:11" ht="15.75">
      <c r="B25" s="159"/>
      <c r="C25" s="32" t="s">
        <v>12</v>
      </c>
      <c r="D25" s="43" t="s">
        <v>121</v>
      </c>
      <c r="E25" s="34"/>
      <c r="F25" s="35">
        <v>30</v>
      </c>
      <c r="G25" s="35"/>
      <c r="H25" s="35"/>
      <c r="I25" s="61">
        <f>SUM(F25:H25)</f>
        <v>30</v>
      </c>
      <c r="J25" s="35" t="s">
        <v>75</v>
      </c>
      <c r="K25" s="40">
        <v>4</v>
      </c>
    </row>
    <row r="26" spans="2:11" ht="15.75">
      <c r="B26" s="159"/>
      <c r="C26" s="32" t="s">
        <v>12</v>
      </c>
      <c r="D26" s="49" t="s">
        <v>122</v>
      </c>
      <c r="E26" s="34"/>
      <c r="F26" s="35">
        <v>30</v>
      </c>
      <c r="G26" s="35"/>
      <c r="H26" s="35"/>
      <c r="I26" s="61">
        <f>SUM(F26:H26)</f>
        <v>30</v>
      </c>
      <c r="J26" s="35" t="s">
        <v>75</v>
      </c>
      <c r="K26" s="40">
        <v>4</v>
      </c>
    </row>
    <row r="27" spans="2:11" ht="15.75">
      <c r="B27" s="171" t="s">
        <v>198</v>
      </c>
      <c r="C27" s="172"/>
      <c r="D27" s="172"/>
      <c r="E27" s="172"/>
      <c r="F27" s="172"/>
      <c r="G27" s="172"/>
      <c r="H27" s="172"/>
      <c r="I27" s="64">
        <f>SUM(I22:I26)</f>
        <v>150</v>
      </c>
      <c r="J27" s="55" t="s">
        <v>11</v>
      </c>
      <c r="K27" s="64">
        <f>SUM(K22:K26)</f>
        <v>20</v>
      </c>
    </row>
    <row r="29" spans="1:4" ht="14.25">
      <c r="A29" s="104"/>
      <c r="B29" s="104"/>
      <c r="C29" s="104"/>
      <c r="D29" s="104"/>
    </row>
    <row r="31" ht="14.25">
      <c r="B31" t="s">
        <v>196</v>
      </c>
    </row>
    <row r="32" spans="4:11" ht="14.25">
      <c r="D32" s="193" t="s">
        <v>123</v>
      </c>
      <c r="E32" s="193"/>
      <c r="F32" s="193"/>
      <c r="G32" s="193"/>
      <c r="H32" s="193"/>
      <c r="I32" s="193"/>
      <c r="J32" s="193"/>
      <c r="K32" s="193"/>
    </row>
    <row r="34" spans="2:11" ht="14.25">
      <c r="B34" s="196" t="s">
        <v>14</v>
      </c>
      <c r="C34" s="196" t="s">
        <v>0</v>
      </c>
      <c r="D34" s="197" t="s">
        <v>197</v>
      </c>
      <c r="E34" s="198" t="s">
        <v>2</v>
      </c>
      <c r="F34" s="198"/>
      <c r="G34" s="198"/>
      <c r="H34" s="198"/>
      <c r="I34" s="198"/>
      <c r="J34" s="198"/>
      <c r="K34" s="198"/>
    </row>
    <row r="35" spans="2:11" ht="14.25">
      <c r="B35" s="196"/>
      <c r="C35" s="196"/>
      <c r="D35" s="197"/>
      <c r="E35" s="199" t="s">
        <v>3</v>
      </c>
      <c r="F35" s="198" t="s">
        <v>4</v>
      </c>
      <c r="G35" s="198"/>
      <c r="H35" s="198"/>
      <c r="I35" s="198"/>
      <c r="J35" s="198" t="s">
        <v>5</v>
      </c>
      <c r="K35" s="200" t="s">
        <v>6</v>
      </c>
    </row>
    <row r="36" spans="2:11" ht="14.25">
      <c r="B36" s="196"/>
      <c r="C36" s="196"/>
      <c r="D36" s="197"/>
      <c r="E36" s="199"/>
      <c r="F36" s="60" t="s">
        <v>7</v>
      </c>
      <c r="G36" s="60" t="s">
        <v>73</v>
      </c>
      <c r="H36" s="60" t="s">
        <v>58</v>
      </c>
      <c r="I36" s="60" t="s">
        <v>8</v>
      </c>
      <c r="J36" s="198"/>
      <c r="K36" s="200"/>
    </row>
    <row r="37" spans="2:11" ht="15.75">
      <c r="B37" s="159" t="s">
        <v>111</v>
      </c>
      <c r="C37" s="32" t="s">
        <v>9</v>
      </c>
      <c r="D37" s="43" t="s">
        <v>124</v>
      </c>
      <c r="E37" s="34"/>
      <c r="F37" s="35">
        <v>30</v>
      </c>
      <c r="G37" s="35"/>
      <c r="H37" s="35"/>
      <c r="I37" s="61">
        <f>SUM(F37:H37)</f>
        <v>30</v>
      </c>
      <c r="J37" s="35" t="s">
        <v>75</v>
      </c>
      <c r="K37" s="40">
        <v>4</v>
      </c>
    </row>
    <row r="38" spans="2:11" ht="30">
      <c r="B38" s="159"/>
      <c r="C38" s="32" t="s">
        <v>9</v>
      </c>
      <c r="D38" s="105" t="s">
        <v>213</v>
      </c>
      <c r="E38" s="34"/>
      <c r="F38" s="35">
        <v>30</v>
      </c>
      <c r="G38" s="35"/>
      <c r="H38" s="35"/>
      <c r="I38" s="61">
        <f>SUM(F38:H38)</f>
        <v>30</v>
      </c>
      <c r="J38" s="35" t="s">
        <v>75</v>
      </c>
      <c r="K38" s="40">
        <v>4</v>
      </c>
    </row>
    <row r="39" spans="2:11" ht="15.75">
      <c r="B39" s="159"/>
      <c r="C39" s="32" t="s">
        <v>9</v>
      </c>
      <c r="D39" s="43" t="s">
        <v>125</v>
      </c>
      <c r="E39" s="34"/>
      <c r="F39" s="35">
        <v>30</v>
      </c>
      <c r="G39" s="35"/>
      <c r="H39" s="35"/>
      <c r="I39" s="61">
        <f>SUM(F39:H39)</f>
        <v>30</v>
      </c>
      <c r="J39" s="35" t="s">
        <v>75</v>
      </c>
      <c r="K39" s="40">
        <v>4</v>
      </c>
    </row>
    <row r="40" spans="2:11" ht="15.75">
      <c r="B40" s="159"/>
      <c r="C40" s="32" t="s">
        <v>12</v>
      </c>
      <c r="D40" s="49" t="s">
        <v>122</v>
      </c>
      <c r="E40" s="34"/>
      <c r="F40" s="35">
        <v>30</v>
      </c>
      <c r="G40" s="35"/>
      <c r="H40" s="35"/>
      <c r="I40" s="61">
        <f>SUM(F40:H40)</f>
        <v>30</v>
      </c>
      <c r="J40" s="35" t="s">
        <v>75</v>
      </c>
      <c r="K40" s="40">
        <v>4</v>
      </c>
    </row>
    <row r="41" spans="2:11" ht="15.75">
      <c r="B41" s="159"/>
      <c r="C41" s="32" t="s">
        <v>12</v>
      </c>
      <c r="D41" s="49" t="s">
        <v>126</v>
      </c>
      <c r="E41" s="34"/>
      <c r="F41" s="35">
        <v>30</v>
      </c>
      <c r="G41" s="35"/>
      <c r="H41" s="35"/>
      <c r="I41" s="61">
        <f>SUM(F41:H41)</f>
        <v>30</v>
      </c>
      <c r="J41" s="35" t="s">
        <v>75</v>
      </c>
      <c r="K41" s="40">
        <v>4</v>
      </c>
    </row>
    <row r="42" spans="2:11" ht="15.75">
      <c r="B42" s="171" t="s">
        <v>198</v>
      </c>
      <c r="C42" s="172"/>
      <c r="D42" s="172"/>
      <c r="E42" s="172"/>
      <c r="F42" s="172"/>
      <c r="G42" s="172"/>
      <c r="H42" s="172"/>
      <c r="I42" s="64">
        <f>SUM(I37:I41)</f>
        <v>150</v>
      </c>
      <c r="J42" s="55" t="s">
        <v>11</v>
      </c>
      <c r="K42" s="64">
        <f>SUM(K37:K41)</f>
        <v>20</v>
      </c>
    </row>
    <row r="44" spans="1:4" ht="14.25">
      <c r="A44" s="104"/>
      <c r="B44" s="104"/>
      <c r="C44" s="104"/>
      <c r="D44" s="104"/>
    </row>
    <row r="46" ht="14.25">
      <c r="B46" t="s">
        <v>196</v>
      </c>
    </row>
    <row r="47" spans="4:11" ht="14.25">
      <c r="D47" s="193" t="s">
        <v>127</v>
      </c>
      <c r="E47" s="193"/>
      <c r="F47" s="193"/>
      <c r="G47" s="193"/>
      <c r="H47" s="193"/>
      <c r="I47" s="193"/>
      <c r="J47" s="193"/>
      <c r="K47" s="193"/>
    </row>
    <row r="49" spans="2:11" ht="14.25">
      <c r="B49" s="196" t="s">
        <v>14</v>
      </c>
      <c r="C49" s="196" t="s">
        <v>0</v>
      </c>
      <c r="D49" s="197" t="s">
        <v>197</v>
      </c>
      <c r="E49" s="198" t="s">
        <v>2</v>
      </c>
      <c r="F49" s="198"/>
      <c r="G49" s="198"/>
      <c r="H49" s="198"/>
      <c r="I49" s="198"/>
      <c r="J49" s="198"/>
      <c r="K49" s="198"/>
    </row>
    <row r="50" spans="2:11" ht="14.25">
      <c r="B50" s="196"/>
      <c r="C50" s="196"/>
      <c r="D50" s="197"/>
      <c r="E50" s="199" t="s">
        <v>3</v>
      </c>
      <c r="F50" s="198" t="s">
        <v>4</v>
      </c>
      <c r="G50" s="198"/>
      <c r="H50" s="198"/>
      <c r="I50" s="198"/>
      <c r="J50" s="198" t="s">
        <v>5</v>
      </c>
      <c r="K50" s="200" t="s">
        <v>6</v>
      </c>
    </row>
    <row r="51" spans="2:11" ht="14.25">
      <c r="B51" s="196"/>
      <c r="C51" s="196"/>
      <c r="D51" s="197"/>
      <c r="E51" s="199"/>
      <c r="F51" s="60" t="s">
        <v>7</v>
      </c>
      <c r="G51" s="60" t="s">
        <v>73</v>
      </c>
      <c r="H51" s="60" t="s">
        <v>58</v>
      </c>
      <c r="I51" s="60" t="s">
        <v>8</v>
      </c>
      <c r="J51" s="198"/>
      <c r="K51" s="200"/>
    </row>
    <row r="52" spans="2:11" ht="15.75">
      <c r="B52" s="159" t="s">
        <v>111</v>
      </c>
      <c r="C52" s="32" t="s">
        <v>9</v>
      </c>
      <c r="D52" s="43" t="s">
        <v>132</v>
      </c>
      <c r="E52" s="34"/>
      <c r="F52" s="35">
        <v>30</v>
      </c>
      <c r="G52" s="35"/>
      <c r="H52" s="35"/>
      <c r="I52" s="61">
        <f>SUM(F52:H52)</f>
        <v>30</v>
      </c>
      <c r="J52" s="35" t="s">
        <v>75</v>
      </c>
      <c r="K52" s="40">
        <v>4</v>
      </c>
    </row>
    <row r="53" spans="2:11" ht="15.75">
      <c r="B53" s="159"/>
      <c r="C53" s="32" t="s">
        <v>9</v>
      </c>
      <c r="D53" s="43" t="s">
        <v>128</v>
      </c>
      <c r="E53" s="34"/>
      <c r="F53" s="35">
        <v>30</v>
      </c>
      <c r="G53" s="35"/>
      <c r="H53" s="35"/>
      <c r="I53" s="61">
        <f>SUM(F53:H53)</f>
        <v>30</v>
      </c>
      <c r="J53" s="35" t="s">
        <v>75</v>
      </c>
      <c r="K53" s="40">
        <v>4</v>
      </c>
    </row>
    <row r="54" spans="2:11" ht="15.75">
      <c r="B54" s="159"/>
      <c r="C54" s="32" t="s">
        <v>12</v>
      </c>
      <c r="D54" s="43" t="s">
        <v>120</v>
      </c>
      <c r="E54" s="34"/>
      <c r="F54" s="35">
        <v>30</v>
      </c>
      <c r="G54" s="35"/>
      <c r="H54" s="35"/>
      <c r="I54" s="61">
        <f>SUM(F54:H54)</f>
        <v>30</v>
      </c>
      <c r="J54" s="35" t="s">
        <v>75</v>
      </c>
      <c r="K54" s="40">
        <v>4</v>
      </c>
    </row>
    <row r="55" spans="2:11" ht="15.75">
      <c r="B55" s="159"/>
      <c r="C55" s="32" t="s">
        <v>12</v>
      </c>
      <c r="D55" s="43" t="s">
        <v>121</v>
      </c>
      <c r="E55" s="34"/>
      <c r="F55" s="35">
        <v>30</v>
      </c>
      <c r="G55" s="35"/>
      <c r="H55" s="35"/>
      <c r="I55" s="61">
        <f>SUM(F55:H55)</f>
        <v>30</v>
      </c>
      <c r="J55" s="35" t="s">
        <v>75</v>
      </c>
      <c r="K55" s="40">
        <v>4</v>
      </c>
    </row>
    <row r="56" spans="2:11" ht="15.75">
      <c r="B56" s="159"/>
      <c r="C56" s="32" t="s">
        <v>12</v>
      </c>
      <c r="D56" s="49" t="s">
        <v>126</v>
      </c>
      <c r="E56" s="34"/>
      <c r="F56" s="35">
        <v>30</v>
      </c>
      <c r="G56" s="35"/>
      <c r="H56" s="35"/>
      <c r="I56" s="61">
        <f>SUM(F56:H56)</f>
        <v>30</v>
      </c>
      <c r="J56" s="35" t="s">
        <v>75</v>
      </c>
      <c r="K56" s="40">
        <v>4</v>
      </c>
    </row>
    <row r="57" spans="2:11" ht="15.75">
      <c r="B57" s="171" t="s">
        <v>198</v>
      </c>
      <c r="C57" s="172"/>
      <c r="D57" s="172"/>
      <c r="E57" s="172"/>
      <c r="F57" s="172"/>
      <c r="G57" s="172"/>
      <c r="H57" s="172"/>
      <c r="I57" s="64">
        <f>SUM(I52:I56)</f>
        <v>150</v>
      </c>
      <c r="J57" s="55" t="s">
        <v>11</v>
      </c>
      <c r="K57" s="64">
        <f>SUM(K52:K56)</f>
        <v>20</v>
      </c>
    </row>
    <row r="59" spans="1:4" ht="14.25">
      <c r="A59" s="104"/>
      <c r="B59" s="104"/>
      <c r="C59" s="104"/>
      <c r="D59" s="104"/>
    </row>
    <row r="61" ht="14.25">
      <c r="B61" t="s">
        <v>196</v>
      </c>
    </row>
    <row r="62" spans="4:11" ht="14.25">
      <c r="D62" s="193" t="s">
        <v>129</v>
      </c>
      <c r="E62" s="193"/>
      <c r="F62" s="193"/>
      <c r="G62" s="193"/>
      <c r="H62" s="193"/>
      <c r="I62" s="193"/>
      <c r="J62" s="193"/>
      <c r="K62" s="193"/>
    </row>
    <row r="64" spans="2:11" ht="14.25">
      <c r="B64" s="196" t="s">
        <v>14</v>
      </c>
      <c r="C64" s="196" t="s">
        <v>0</v>
      </c>
      <c r="D64" s="197" t="s">
        <v>197</v>
      </c>
      <c r="E64" s="198" t="s">
        <v>2</v>
      </c>
      <c r="F64" s="198"/>
      <c r="G64" s="198"/>
      <c r="H64" s="198"/>
      <c r="I64" s="198"/>
      <c r="J64" s="198"/>
      <c r="K64" s="198"/>
    </row>
    <row r="65" spans="2:11" ht="14.25">
      <c r="B65" s="196"/>
      <c r="C65" s="196"/>
      <c r="D65" s="197"/>
      <c r="E65" s="199" t="s">
        <v>3</v>
      </c>
      <c r="F65" s="198" t="s">
        <v>4</v>
      </c>
      <c r="G65" s="198"/>
      <c r="H65" s="198"/>
      <c r="I65" s="198"/>
      <c r="J65" s="198" t="s">
        <v>5</v>
      </c>
      <c r="K65" s="200" t="s">
        <v>6</v>
      </c>
    </row>
    <row r="66" spans="2:11" ht="14.25">
      <c r="B66" s="196"/>
      <c r="C66" s="196"/>
      <c r="D66" s="197"/>
      <c r="E66" s="199"/>
      <c r="F66" s="60" t="s">
        <v>7</v>
      </c>
      <c r="G66" s="60" t="s">
        <v>73</v>
      </c>
      <c r="H66" s="60" t="s">
        <v>58</v>
      </c>
      <c r="I66" s="60" t="s">
        <v>8</v>
      </c>
      <c r="J66" s="198"/>
      <c r="K66" s="200"/>
    </row>
    <row r="67" spans="2:11" ht="15.75">
      <c r="B67" s="159" t="s">
        <v>111</v>
      </c>
      <c r="C67" s="32" t="s">
        <v>9</v>
      </c>
      <c r="D67" s="43" t="s">
        <v>130</v>
      </c>
      <c r="E67" s="34"/>
      <c r="F67" s="35">
        <v>30</v>
      </c>
      <c r="G67" s="35"/>
      <c r="H67" s="35"/>
      <c r="I67" s="61">
        <f>SUM(F67:H67)</f>
        <v>30</v>
      </c>
      <c r="J67" s="35" t="s">
        <v>75</v>
      </c>
      <c r="K67" s="40">
        <v>4</v>
      </c>
    </row>
    <row r="68" spans="2:11" ht="15.75">
      <c r="B68" s="159"/>
      <c r="C68" s="32" t="s">
        <v>9</v>
      </c>
      <c r="D68" s="43" t="s">
        <v>131</v>
      </c>
      <c r="E68" s="34"/>
      <c r="F68" s="35">
        <v>30</v>
      </c>
      <c r="G68" s="35"/>
      <c r="H68" s="35"/>
      <c r="I68" s="61">
        <f>SUM(F68:H68)</f>
        <v>30</v>
      </c>
      <c r="J68" s="35" t="s">
        <v>75</v>
      </c>
      <c r="K68" s="40">
        <v>4</v>
      </c>
    </row>
    <row r="69" spans="2:11" ht="30">
      <c r="B69" s="159"/>
      <c r="C69" s="32" t="s">
        <v>9</v>
      </c>
      <c r="D69" s="106" t="s">
        <v>135</v>
      </c>
      <c r="E69" s="34"/>
      <c r="F69" s="35">
        <v>30</v>
      </c>
      <c r="G69" s="35"/>
      <c r="H69" s="35"/>
      <c r="I69" s="61">
        <f>SUM(F69:H69)</f>
        <v>30</v>
      </c>
      <c r="J69" s="35" t="s">
        <v>75</v>
      </c>
      <c r="K69" s="40">
        <v>4</v>
      </c>
    </row>
    <row r="70" spans="2:11" ht="30">
      <c r="B70" s="159"/>
      <c r="C70" s="32" t="s">
        <v>12</v>
      </c>
      <c r="D70" s="105" t="s">
        <v>133</v>
      </c>
      <c r="E70" s="34"/>
      <c r="F70" s="35">
        <v>30</v>
      </c>
      <c r="G70" s="35"/>
      <c r="H70" s="35"/>
      <c r="I70" s="61">
        <f>SUM(F70:H70)</f>
        <v>30</v>
      </c>
      <c r="J70" s="35" t="s">
        <v>75</v>
      </c>
      <c r="K70" s="40">
        <v>4</v>
      </c>
    </row>
    <row r="71" spans="2:11" ht="15.75">
      <c r="B71" s="159"/>
      <c r="C71" s="32" t="s">
        <v>12</v>
      </c>
      <c r="D71" s="43" t="s">
        <v>134</v>
      </c>
      <c r="E71" s="34"/>
      <c r="F71" s="35">
        <v>30</v>
      </c>
      <c r="G71" s="35"/>
      <c r="H71" s="35"/>
      <c r="I71" s="61">
        <f>SUM(F71:H71)</f>
        <v>30</v>
      </c>
      <c r="J71" s="35" t="s">
        <v>75</v>
      </c>
      <c r="K71" s="40">
        <v>4</v>
      </c>
    </row>
    <row r="72" spans="2:11" ht="15.75">
      <c r="B72" s="171" t="s">
        <v>198</v>
      </c>
      <c r="C72" s="172"/>
      <c r="D72" s="172"/>
      <c r="E72" s="172"/>
      <c r="F72" s="172"/>
      <c r="G72" s="172"/>
      <c r="H72" s="172"/>
      <c r="I72" s="64">
        <f>SUM(I67:I71)</f>
        <v>150</v>
      </c>
      <c r="J72" s="55" t="s">
        <v>11</v>
      </c>
      <c r="K72" s="64">
        <f>SUM(K67:K71)</f>
        <v>20</v>
      </c>
    </row>
    <row r="74" spans="1:4" ht="14.25">
      <c r="A74" s="104"/>
      <c r="B74" s="104"/>
      <c r="C74" s="104"/>
      <c r="D74" s="104"/>
    </row>
    <row r="76" spans="1:10" ht="14.25">
      <c r="A76" s="194" t="s">
        <v>200</v>
      </c>
      <c r="B76" s="195"/>
      <c r="C76" s="195"/>
      <c r="D76" s="195"/>
      <c r="E76" s="195"/>
      <c r="F76" s="195"/>
      <c r="G76" s="195"/>
      <c r="H76" s="195"/>
      <c r="I76" s="195"/>
      <c r="J76" s="195"/>
    </row>
    <row r="77" spans="1:10" ht="14.25">
      <c r="A77" s="195"/>
      <c r="B77" s="195"/>
      <c r="C77" s="195"/>
      <c r="D77" s="195"/>
      <c r="E77" s="195"/>
      <c r="F77" s="195"/>
      <c r="G77" s="195"/>
      <c r="H77" s="195"/>
      <c r="I77" s="195"/>
      <c r="J77" s="195"/>
    </row>
    <row r="78" spans="1:10" ht="14.25">
      <c r="A78" s="195"/>
      <c r="B78" s="195"/>
      <c r="C78" s="195"/>
      <c r="D78" s="195"/>
      <c r="E78" s="195"/>
      <c r="F78" s="195"/>
      <c r="G78" s="195"/>
      <c r="H78" s="195"/>
      <c r="I78" s="195"/>
      <c r="J78" s="195"/>
    </row>
    <row r="79" spans="1:16" s="120" customFormat="1" ht="20.2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N79" s="121"/>
      <c r="O79" s="121"/>
      <c r="P79" s="121"/>
    </row>
  </sheetData>
  <sheetProtection/>
  <mergeCells count="56"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B7:B11"/>
    <mergeCell ref="D17:K17"/>
    <mergeCell ref="B19:B21"/>
    <mergeCell ref="B12:H12"/>
    <mergeCell ref="C19:C21"/>
    <mergeCell ref="D19:D21"/>
    <mergeCell ref="E19:K19"/>
    <mergeCell ref="E20:E21"/>
    <mergeCell ref="F20:I20"/>
    <mergeCell ref="J20:J21"/>
    <mergeCell ref="K20:K21"/>
    <mergeCell ref="F50:I50"/>
    <mergeCell ref="J50:J51"/>
    <mergeCell ref="B22:B26"/>
    <mergeCell ref="B27:H27"/>
    <mergeCell ref="D32:K32"/>
    <mergeCell ref="B34:B36"/>
    <mergeCell ref="C34:C36"/>
    <mergeCell ref="D34:D36"/>
    <mergeCell ref="E34:K34"/>
    <mergeCell ref="D47:K47"/>
    <mergeCell ref="B49:B51"/>
    <mergeCell ref="C49:C51"/>
    <mergeCell ref="D49:D51"/>
    <mergeCell ref="E49:K49"/>
    <mergeCell ref="E50:E51"/>
    <mergeCell ref="K50:K51"/>
    <mergeCell ref="F65:I65"/>
    <mergeCell ref="J65:J66"/>
    <mergeCell ref="K65:K66"/>
    <mergeCell ref="B67:B71"/>
    <mergeCell ref="J35:J36"/>
    <mergeCell ref="K35:K36"/>
    <mergeCell ref="B37:B41"/>
    <mergeCell ref="B42:H42"/>
    <mergeCell ref="E35:E36"/>
    <mergeCell ref="F35:I35"/>
    <mergeCell ref="B72:H72"/>
    <mergeCell ref="B52:B56"/>
    <mergeCell ref="B57:H57"/>
    <mergeCell ref="D62:K62"/>
    <mergeCell ref="A76:J79"/>
    <mergeCell ref="B64:B66"/>
    <mergeCell ref="C64:C66"/>
    <mergeCell ref="D64:D66"/>
    <mergeCell ref="E64:K64"/>
    <mergeCell ref="E65:E66"/>
  </mergeCells>
  <printOptions/>
  <pageMargins left="0.7" right="0.7" top="0.75" bottom="0.75" header="0.3" footer="0.3"/>
  <pageSetup horizontalDpi="300" verticalDpi="3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4"/>
  <sheetViews>
    <sheetView showGridLines="0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0.2031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93" t="s">
        <v>234</v>
      </c>
      <c r="E2" s="193"/>
      <c r="F2" s="193"/>
      <c r="G2" s="193"/>
      <c r="H2" s="193"/>
      <c r="I2" s="193"/>
      <c r="J2" s="193"/>
      <c r="K2" s="193"/>
    </row>
    <row r="4" spans="2:11" ht="14.25">
      <c r="B4" s="212" t="s">
        <v>14</v>
      </c>
      <c r="C4" s="212" t="s">
        <v>0</v>
      </c>
      <c r="D4" s="206" t="s">
        <v>194</v>
      </c>
      <c r="E4" s="207" t="s">
        <v>2</v>
      </c>
      <c r="F4" s="207"/>
      <c r="G4" s="207"/>
      <c r="H4" s="207"/>
      <c r="I4" s="207"/>
      <c r="J4" s="207"/>
      <c r="K4" s="207"/>
    </row>
    <row r="5" spans="2:11" ht="14.25">
      <c r="B5" s="212"/>
      <c r="C5" s="212"/>
      <c r="D5" s="206"/>
      <c r="E5" s="208" t="s">
        <v>3</v>
      </c>
      <c r="F5" s="207" t="s">
        <v>4</v>
      </c>
      <c r="G5" s="207"/>
      <c r="H5" s="207"/>
      <c r="I5" s="207"/>
      <c r="J5" s="207" t="s">
        <v>5</v>
      </c>
      <c r="K5" s="209" t="s">
        <v>6</v>
      </c>
    </row>
    <row r="6" spans="2:11" ht="14.25">
      <c r="B6" s="212"/>
      <c r="C6" s="212"/>
      <c r="D6" s="206"/>
      <c r="E6" s="208"/>
      <c r="F6" s="65" t="s">
        <v>7</v>
      </c>
      <c r="G6" s="65" t="s">
        <v>73</v>
      </c>
      <c r="H6" s="65" t="s">
        <v>58</v>
      </c>
      <c r="I6" s="65" t="s">
        <v>8</v>
      </c>
      <c r="J6" s="207"/>
      <c r="K6" s="209"/>
    </row>
    <row r="7" spans="2:11" ht="15.75">
      <c r="B7" s="210" t="s">
        <v>13</v>
      </c>
      <c r="C7" s="107" t="s">
        <v>9</v>
      </c>
      <c r="D7" s="110" t="s">
        <v>137</v>
      </c>
      <c r="E7" s="108"/>
      <c r="F7" s="109"/>
      <c r="G7" s="109"/>
      <c r="H7" s="109">
        <v>30</v>
      </c>
      <c r="I7" s="109">
        <f aca="true" t="shared" si="0" ref="I7:I65">SUM(F7:H7)</f>
        <v>30</v>
      </c>
      <c r="J7" s="109" t="s">
        <v>85</v>
      </c>
      <c r="K7" s="111">
        <v>4</v>
      </c>
    </row>
    <row r="8" spans="2:11" ht="15.75">
      <c r="B8" s="210"/>
      <c r="C8" s="107" t="s">
        <v>9</v>
      </c>
      <c r="D8" s="110" t="s">
        <v>222</v>
      </c>
      <c r="E8" s="108"/>
      <c r="F8" s="109"/>
      <c r="G8" s="109"/>
      <c r="H8" s="109">
        <v>30</v>
      </c>
      <c r="I8" s="109">
        <f t="shared" si="0"/>
        <v>30</v>
      </c>
      <c r="J8" s="109" t="s">
        <v>85</v>
      </c>
      <c r="K8" s="111">
        <v>4</v>
      </c>
    </row>
    <row r="9" spans="2:11" ht="15.75">
      <c r="B9" s="210"/>
      <c r="C9" s="107" t="s">
        <v>9</v>
      </c>
      <c r="D9" s="110" t="s">
        <v>223</v>
      </c>
      <c r="E9" s="108"/>
      <c r="F9" s="109"/>
      <c r="G9" s="109"/>
      <c r="H9" s="109">
        <v>30</v>
      </c>
      <c r="I9" s="109">
        <f t="shared" si="0"/>
        <v>30</v>
      </c>
      <c r="J9" s="109" t="s">
        <v>85</v>
      </c>
      <c r="K9" s="111">
        <v>4</v>
      </c>
    </row>
    <row r="10" spans="2:11" ht="15.75">
      <c r="B10" s="210"/>
      <c r="C10" s="107" t="s">
        <v>9</v>
      </c>
      <c r="D10" s="110" t="s">
        <v>138</v>
      </c>
      <c r="E10" s="108"/>
      <c r="F10" s="109"/>
      <c r="G10" s="109"/>
      <c r="H10" s="109">
        <v>30</v>
      </c>
      <c r="I10" s="109">
        <f t="shared" si="0"/>
        <v>30</v>
      </c>
      <c r="J10" s="109" t="s">
        <v>85</v>
      </c>
      <c r="K10" s="111">
        <v>4</v>
      </c>
    </row>
    <row r="11" spans="2:11" ht="15.75">
      <c r="B11" s="210"/>
      <c r="C11" s="107" t="s">
        <v>9</v>
      </c>
      <c r="D11" s="110" t="s">
        <v>139</v>
      </c>
      <c r="E11" s="108"/>
      <c r="F11" s="109"/>
      <c r="G11" s="109"/>
      <c r="H11" s="109">
        <v>30</v>
      </c>
      <c r="I11" s="109">
        <f t="shared" si="0"/>
        <v>30</v>
      </c>
      <c r="J11" s="109" t="s">
        <v>85</v>
      </c>
      <c r="K11" s="111">
        <v>4</v>
      </c>
    </row>
    <row r="12" spans="2:11" ht="15.75">
      <c r="B12" s="210"/>
      <c r="C12" s="107" t="s">
        <v>9</v>
      </c>
      <c r="D12" s="110" t="s">
        <v>201</v>
      </c>
      <c r="E12" s="108"/>
      <c r="F12" s="109"/>
      <c r="G12" s="109"/>
      <c r="H12" s="109">
        <v>30</v>
      </c>
      <c r="I12" s="109">
        <f t="shared" si="0"/>
        <v>30</v>
      </c>
      <c r="J12" s="109" t="s">
        <v>85</v>
      </c>
      <c r="K12" s="111">
        <v>4</v>
      </c>
    </row>
    <row r="13" spans="2:11" ht="15.75">
      <c r="B13" s="210"/>
      <c r="C13" s="107" t="s">
        <v>9</v>
      </c>
      <c r="D13" s="110" t="s">
        <v>140</v>
      </c>
      <c r="E13" s="108"/>
      <c r="F13" s="109"/>
      <c r="G13" s="109"/>
      <c r="H13" s="109">
        <v>30</v>
      </c>
      <c r="I13" s="109">
        <f t="shared" si="0"/>
        <v>30</v>
      </c>
      <c r="J13" s="109" t="s">
        <v>85</v>
      </c>
      <c r="K13" s="111">
        <v>4</v>
      </c>
    </row>
    <row r="14" spans="2:11" ht="15.75">
      <c r="B14" s="210"/>
      <c r="C14" s="107" t="s">
        <v>9</v>
      </c>
      <c r="D14" s="110" t="s">
        <v>141</v>
      </c>
      <c r="E14" s="108"/>
      <c r="F14" s="109"/>
      <c r="G14" s="109"/>
      <c r="H14" s="109">
        <v>30</v>
      </c>
      <c r="I14" s="109">
        <f t="shared" si="0"/>
        <v>30</v>
      </c>
      <c r="J14" s="109" t="s">
        <v>85</v>
      </c>
      <c r="K14" s="111">
        <v>4</v>
      </c>
    </row>
    <row r="15" spans="2:11" ht="15.75">
      <c r="B15" s="210"/>
      <c r="C15" s="107" t="s">
        <v>9</v>
      </c>
      <c r="D15" s="110" t="s">
        <v>149</v>
      </c>
      <c r="E15" s="108"/>
      <c r="F15" s="109"/>
      <c r="G15" s="109"/>
      <c r="H15" s="109">
        <v>30</v>
      </c>
      <c r="I15" s="109">
        <f t="shared" si="0"/>
        <v>30</v>
      </c>
      <c r="J15" s="109" t="s">
        <v>85</v>
      </c>
      <c r="K15" s="111">
        <v>4</v>
      </c>
    </row>
    <row r="16" spans="2:11" ht="15.75">
      <c r="B16" s="210"/>
      <c r="C16" s="107" t="s">
        <v>9</v>
      </c>
      <c r="D16" s="110" t="s">
        <v>235</v>
      </c>
      <c r="E16" s="108"/>
      <c r="F16" s="109"/>
      <c r="G16" s="109"/>
      <c r="H16" s="109">
        <v>30</v>
      </c>
      <c r="I16" s="109">
        <f t="shared" si="0"/>
        <v>30</v>
      </c>
      <c r="J16" s="109" t="s">
        <v>85</v>
      </c>
      <c r="K16" s="111">
        <v>4</v>
      </c>
    </row>
    <row r="17" spans="2:11" ht="30">
      <c r="B17" s="210"/>
      <c r="C17" s="107" t="s">
        <v>9</v>
      </c>
      <c r="D17" s="154" t="s">
        <v>232</v>
      </c>
      <c r="E17" s="155"/>
      <c r="F17" s="109"/>
      <c r="G17" s="109"/>
      <c r="H17" s="109">
        <v>30</v>
      </c>
      <c r="I17" s="109">
        <f t="shared" si="0"/>
        <v>30</v>
      </c>
      <c r="J17" s="109" t="s">
        <v>85</v>
      </c>
      <c r="K17" s="111">
        <v>4</v>
      </c>
    </row>
    <row r="18" spans="2:11" ht="15.75">
      <c r="B18" s="210"/>
      <c r="C18" s="107" t="s">
        <v>12</v>
      </c>
      <c r="D18" s="110" t="s">
        <v>142</v>
      </c>
      <c r="E18" s="108"/>
      <c r="F18" s="109"/>
      <c r="G18" s="109"/>
      <c r="H18" s="109">
        <v>30</v>
      </c>
      <c r="I18" s="109">
        <f t="shared" si="0"/>
        <v>30</v>
      </c>
      <c r="J18" s="109" t="s">
        <v>85</v>
      </c>
      <c r="K18" s="111">
        <v>4</v>
      </c>
    </row>
    <row r="19" spans="2:11" ht="30">
      <c r="B19" s="210"/>
      <c r="C19" s="107" t="s">
        <v>12</v>
      </c>
      <c r="D19" s="110" t="s">
        <v>143</v>
      </c>
      <c r="E19" s="108"/>
      <c r="F19" s="109"/>
      <c r="G19" s="109"/>
      <c r="H19" s="109">
        <v>30</v>
      </c>
      <c r="I19" s="109">
        <f t="shared" si="0"/>
        <v>30</v>
      </c>
      <c r="J19" s="109" t="s">
        <v>85</v>
      </c>
      <c r="K19" s="111">
        <v>4</v>
      </c>
    </row>
    <row r="20" spans="2:11" ht="30">
      <c r="B20" s="210"/>
      <c r="C20" s="107" t="s">
        <v>12</v>
      </c>
      <c r="D20" s="110" t="s">
        <v>236</v>
      </c>
      <c r="E20" s="108"/>
      <c r="F20" s="109"/>
      <c r="G20" s="109"/>
      <c r="H20" s="109">
        <v>30</v>
      </c>
      <c r="I20" s="109">
        <f t="shared" si="0"/>
        <v>30</v>
      </c>
      <c r="J20" s="109" t="s">
        <v>85</v>
      </c>
      <c r="K20" s="111">
        <v>4</v>
      </c>
    </row>
    <row r="21" spans="2:11" ht="30">
      <c r="B21" s="210"/>
      <c r="C21" s="107" t="s">
        <v>12</v>
      </c>
      <c r="D21" s="110" t="s">
        <v>144</v>
      </c>
      <c r="E21" s="108"/>
      <c r="F21" s="109"/>
      <c r="G21" s="109"/>
      <c r="H21" s="109">
        <v>30</v>
      </c>
      <c r="I21" s="109">
        <f t="shared" si="0"/>
        <v>30</v>
      </c>
      <c r="J21" s="109" t="s">
        <v>85</v>
      </c>
      <c r="K21" s="111">
        <v>4</v>
      </c>
    </row>
    <row r="22" spans="2:11" ht="15.75">
      <c r="B22" s="210"/>
      <c r="C22" s="107" t="s">
        <v>12</v>
      </c>
      <c r="D22" s="110" t="s">
        <v>164</v>
      </c>
      <c r="E22" s="108"/>
      <c r="F22" s="109"/>
      <c r="G22" s="109"/>
      <c r="H22" s="109">
        <v>30</v>
      </c>
      <c r="I22" s="109">
        <f t="shared" si="0"/>
        <v>30</v>
      </c>
      <c r="J22" s="109" t="s">
        <v>85</v>
      </c>
      <c r="K22" s="111">
        <v>4</v>
      </c>
    </row>
    <row r="23" spans="2:11" ht="15.75">
      <c r="B23" s="210"/>
      <c r="C23" s="107" t="s">
        <v>12</v>
      </c>
      <c r="D23" s="110" t="s">
        <v>162</v>
      </c>
      <c r="E23" s="108"/>
      <c r="F23" s="109"/>
      <c r="G23" s="109"/>
      <c r="H23" s="109">
        <v>30</v>
      </c>
      <c r="I23" s="109">
        <f t="shared" si="0"/>
        <v>30</v>
      </c>
      <c r="J23" s="109" t="s">
        <v>85</v>
      </c>
      <c r="K23" s="111">
        <v>4</v>
      </c>
    </row>
    <row r="24" spans="2:11" ht="15.75">
      <c r="B24" s="211"/>
      <c r="C24" s="107" t="s">
        <v>12</v>
      </c>
      <c r="D24" s="110" t="s">
        <v>166</v>
      </c>
      <c r="E24" s="108"/>
      <c r="F24" s="109"/>
      <c r="G24" s="109"/>
      <c r="H24" s="109">
        <v>30</v>
      </c>
      <c r="I24" s="109">
        <f t="shared" si="0"/>
        <v>30</v>
      </c>
      <c r="J24" s="109" t="s">
        <v>85</v>
      </c>
      <c r="K24" s="111">
        <v>4</v>
      </c>
    </row>
    <row r="25" spans="2:11" ht="15.75">
      <c r="B25" s="218" t="s">
        <v>111</v>
      </c>
      <c r="C25" s="112" t="s">
        <v>9</v>
      </c>
      <c r="D25" s="113" t="s">
        <v>148</v>
      </c>
      <c r="E25" s="114"/>
      <c r="F25" s="115"/>
      <c r="G25" s="115"/>
      <c r="H25" s="115">
        <v>30</v>
      </c>
      <c r="I25" s="115">
        <f t="shared" si="0"/>
        <v>30</v>
      </c>
      <c r="J25" s="158" t="s">
        <v>85</v>
      </c>
      <c r="K25" s="116">
        <v>4</v>
      </c>
    </row>
    <row r="26" spans="2:11" ht="30">
      <c r="B26" s="219"/>
      <c r="C26" s="112" t="s">
        <v>9</v>
      </c>
      <c r="D26" s="113" t="s">
        <v>202</v>
      </c>
      <c r="E26" s="114"/>
      <c r="F26" s="115"/>
      <c r="G26" s="115"/>
      <c r="H26" s="115">
        <v>30</v>
      </c>
      <c r="I26" s="115">
        <f t="shared" si="0"/>
        <v>30</v>
      </c>
      <c r="J26" s="158" t="s">
        <v>85</v>
      </c>
      <c r="K26" s="116">
        <v>4</v>
      </c>
    </row>
    <row r="27" spans="2:11" ht="15.75">
      <c r="B27" s="219"/>
      <c r="C27" s="112" t="s">
        <v>9</v>
      </c>
      <c r="D27" s="113" t="s">
        <v>150</v>
      </c>
      <c r="E27" s="114"/>
      <c r="F27" s="115"/>
      <c r="G27" s="115"/>
      <c r="H27" s="115">
        <v>30</v>
      </c>
      <c r="I27" s="115">
        <f t="shared" si="0"/>
        <v>30</v>
      </c>
      <c r="J27" s="158" t="s">
        <v>85</v>
      </c>
      <c r="K27" s="116">
        <v>4</v>
      </c>
    </row>
    <row r="28" spans="2:11" ht="15.75">
      <c r="B28" s="219"/>
      <c r="C28" s="112" t="s">
        <v>9</v>
      </c>
      <c r="D28" s="113" t="s">
        <v>151</v>
      </c>
      <c r="E28" s="114"/>
      <c r="F28" s="115"/>
      <c r="G28" s="115"/>
      <c r="H28" s="115">
        <v>30</v>
      </c>
      <c r="I28" s="115">
        <f t="shared" si="0"/>
        <v>30</v>
      </c>
      <c r="J28" s="158" t="s">
        <v>85</v>
      </c>
      <c r="K28" s="116">
        <v>4</v>
      </c>
    </row>
    <row r="29" spans="2:11" ht="30">
      <c r="B29" s="219"/>
      <c r="C29" s="112" t="s">
        <v>9</v>
      </c>
      <c r="D29" s="113" t="s">
        <v>152</v>
      </c>
      <c r="E29" s="114"/>
      <c r="F29" s="115"/>
      <c r="G29" s="115"/>
      <c r="H29" s="115">
        <v>30</v>
      </c>
      <c r="I29" s="115">
        <f t="shared" si="0"/>
        <v>30</v>
      </c>
      <c r="J29" s="158" t="s">
        <v>85</v>
      </c>
      <c r="K29" s="116">
        <v>4</v>
      </c>
    </row>
    <row r="30" spans="2:11" ht="15.75">
      <c r="B30" s="219"/>
      <c r="C30" s="112" t="s">
        <v>9</v>
      </c>
      <c r="D30" s="113" t="s">
        <v>237</v>
      </c>
      <c r="E30" s="114"/>
      <c r="F30" s="115"/>
      <c r="G30" s="115"/>
      <c r="H30" s="115">
        <v>30</v>
      </c>
      <c r="I30" s="115">
        <f t="shared" si="0"/>
        <v>30</v>
      </c>
      <c r="J30" s="158" t="s">
        <v>85</v>
      </c>
      <c r="K30" s="116">
        <v>4</v>
      </c>
    </row>
    <row r="31" spans="2:11" ht="30">
      <c r="B31" s="219"/>
      <c r="C31" s="112" t="s">
        <v>9</v>
      </c>
      <c r="D31" s="113" t="s">
        <v>238</v>
      </c>
      <c r="E31" s="114"/>
      <c r="F31" s="115"/>
      <c r="G31" s="115"/>
      <c r="H31" s="115">
        <v>30</v>
      </c>
      <c r="I31" s="115">
        <f t="shared" si="0"/>
        <v>30</v>
      </c>
      <c r="J31" s="158" t="s">
        <v>85</v>
      </c>
      <c r="K31" s="116">
        <v>4</v>
      </c>
    </row>
    <row r="32" spans="2:11" ht="30">
      <c r="B32" s="219"/>
      <c r="C32" s="112" t="s">
        <v>9</v>
      </c>
      <c r="D32" s="113" t="s">
        <v>244</v>
      </c>
      <c r="E32" s="114"/>
      <c r="F32" s="115"/>
      <c r="G32" s="115"/>
      <c r="H32" s="115">
        <v>30</v>
      </c>
      <c r="I32" s="115">
        <f t="shared" si="0"/>
        <v>30</v>
      </c>
      <c r="J32" s="158" t="s">
        <v>85</v>
      </c>
      <c r="K32" s="116">
        <v>4</v>
      </c>
    </row>
    <row r="33" spans="2:11" ht="15.75">
      <c r="B33" s="219"/>
      <c r="C33" s="112" t="s">
        <v>9</v>
      </c>
      <c r="D33" s="113" t="s">
        <v>153</v>
      </c>
      <c r="E33" s="114"/>
      <c r="F33" s="115"/>
      <c r="G33" s="115"/>
      <c r="H33" s="115">
        <v>30</v>
      </c>
      <c r="I33" s="115">
        <f t="shared" si="0"/>
        <v>30</v>
      </c>
      <c r="J33" s="158" t="s">
        <v>85</v>
      </c>
      <c r="K33" s="116">
        <v>4</v>
      </c>
    </row>
    <row r="34" spans="2:11" ht="15.75">
      <c r="B34" s="219"/>
      <c r="C34" s="112" t="s">
        <v>9</v>
      </c>
      <c r="D34" s="113" t="s">
        <v>154</v>
      </c>
      <c r="E34" s="114"/>
      <c r="F34" s="115"/>
      <c r="G34" s="115"/>
      <c r="H34" s="115">
        <v>30</v>
      </c>
      <c r="I34" s="115">
        <f t="shared" si="0"/>
        <v>30</v>
      </c>
      <c r="J34" s="158" t="s">
        <v>85</v>
      </c>
      <c r="K34" s="116">
        <v>4</v>
      </c>
    </row>
    <row r="35" spans="2:11" ht="15.75">
      <c r="B35" s="219"/>
      <c r="C35" s="112" t="s">
        <v>9</v>
      </c>
      <c r="D35" s="113" t="s">
        <v>155</v>
      </c>
      <c r="E35" s="114"/>
      <c r="F35" s="115"/>
      <c r="G35" s="115"/>
      <c r="H35" s="115">
        <v>30</v>
      </c>
      <c r="I35" s="115">
        <f t="shared" si="0"/>
        <v>30</v>
      </c>
      <c r="J35" s="158" t="s">
        <v>85</v>
      </c>
      <c r="K35" s="116">
        <v>4</v>
      </c>
    </row>
    <row r="36" spans="2:11" ht="15.75">
      <c r="B36" s="219"/>
      <c r="C36" s="112" t="s">
        <v>9</v>
      </c>
      <c r="D36" s="113" t="s">
        <v>214</v>
      </c>
      <c r="E36" s="114"/>
      <c r="F36" s="115"/>
      <c r="G36" s="115"/>
      <c r="H36" s="115">
        <v>30</v>
      </c>
      <c r="I36" s="115">
        <f t="shared" si="0"/>
        <v>30</v>
      </c>
      <c r="J36" s="158" t="s">
        <v>85</v>
      </c>
      <c r="K36" s="116">
        <v>4</v>
      </c>
    </row>
    <row r="37" spans="2:11" ht="15.75">
      <c r="B37" s="219"/>
      <c r="C37" s="112" t="s">
        <v>9</v>
      </c>
      <c r="D37" s="113" t="s">
        <v>156</v>
      </c>
      <c r="E37" s="114"/>
      <c r="F37" s="115"/>
      <c r="G37" s="115"/>
      <c r="H37" s="115">
        <v>30</v>
      </c>
      <c r="I37" s="115">
        <f t="shared" si="0"/>
        <v>30</v>
      </c>
      <c r="J37" s="158" t="s">
        <v>85</v>
      </c>
      <c r="K37" s="116">
        <v>4</v>
      </c>
    </row>
    <row r="38" spans="2:11" ht="15.75">
      <c r="B38" s="219"/>
      <c r="C38" s="112" t="s">
        <v>9</v>
      </c>
      <c r="D38" s="113" t="s">
        <v>134</v>
      </c>
      <c r="E38" s="114"/>
      <c r="F38" s="115"/>
      <c r="G38" s="115"/>
      <c r="H38" s="115">
        <v>30</v>
      </c>
      <c r="I38" s="115">
        <f t="shared" si="0"/>
        <v>30</v>
      </c>
      <c r="J38" s="158" t="s">
        <v>85</v>
      </c>
      <c r="K38" s="116">
        <v>4</v>
      </c>
    </row>
    <row r="39" spans="2:11" ht="30">
      <c r="B39" s="219"/>
      <c r="C39" s="112" t="s">
        <v>9</v>
      </c>
      <c r="D39" s="113" t="s">
        <v>215</v>
      </c>
      <c r="E39" s="114"/>
      <c r="F39" s="115"/>
      <c r="G39" s="115"/>
      <c r="H39" s="115">
        <v>30</v>
      </c>
      <c r="I39" s="115">
        <f t="shared" si="0"/>
        <v>30</v>
      </c>
      <c r="J39" s="158" t="s">
        <v>85</v>
      </c>
      <c r="K39" s="116">
        <v>4</v>
      </c>
    </row>
    <row r="40" spans="2:11" ht="30">
      <c r="B40" s="219"/>
      <c r="C40" s="112" t="s">
        <v>9</v>
      </c>
      <c r="D40" s="113" t="s">
        <v>216</v>
      </c>
      <c r="E40" s="114"/>
      <c r="F40" s="115"/>
      <c r="G40" s="115"/>
      <c r="H40" s="115">
        <v>30</v>
      </c>
      <c r="I40" s="115">
        <f t="shared" si="0"/>
        <v>30</v>
      </c>
      <c r="J40" s="158" t="s">
        <v>85</v>
      </c>
      <c r="K40" s="116">
        <v>4</v>
      </c>
    </row>
    <row r="41" spans="2:11" ht="15.75">
      <c r="B41" s="219"/>
      <c r="C41" s="112" t="s">
        <v>9</v>
      </c>
      <c r="D41" s="113" t="s">
        <v>217</v>
      </c>
      <c r="E41" s="114"/>
      <c r="F41" s="115"/>
      <c r="G41" s="115"/>
      <c r="H41" s="115">
        <v>30</v>
      </c>
      <c r="I41" s="115">
        <f t="shared" si="0"/>
        <v>30</v>
      </c>
      <c r="J41" s="158" t="s">
        <v>85</v>
      </c>
      <c r="K41" s="116">
        <v>4</v>
      </c>
    </row>
    <row r="42" spans="2:11" ht="30">
      <c r="B42" s="219"/>
      <c r="C42" s="112" t="s">
        <v>9</v>
      </c>
      <c r="D42" s="113" t="s">
        <v>218</v>
      </c>
      <c r="E42" s="114"/>
      <c r="F42" s="115"/>
      <c r="G42" s="115"/>
      <c r="H42" s="115">
        <v>15</v>
      </c>
      <c r="I42" s="115">
        <f t="shared" si="0"/>
        <v>15</v>
      </c>
      <c r="J42" s="158" t="s">
        <v>85</v>
      </c>
      <c r="K42" s="116">
        <v>2</v>
      </c>
    </row>
    <row r="43" spans="2:11" ht="15.75">
      <c r="B43" s="219"/>
      <c r="C43" s="112" t="s">
        <v>9</v>
      </c>
      <c r="D43" s="113" t="s">
        <v>224</v>
      </c>
      <c r="E43" s="114"/>
      <c r="F43" s="115"/>
      <c r="G43" s="115"/>
      <c r="H43" s="115">
        <v>15</v>
      </c>
      <c r="I43" s="115">
        <f t="shared" si="0"/>
        <v>15</v>
      </c>
      <c r="J43" s="158" t="s">
        <v>85</v>
      </c>
      <c r="K43" s="116">
        <v>2</v>
      </c>
    </row>
    <row r="44" spans="2:11" ht="15.75">
      <c r="B44" s="219"/>
      <c r="C44" s="112" t="s">
        <v>9</v>
      </c>
      <c r="D44" s="113" t="s">
        <v>165</v>
      </c>
      <c r="E44" s="114"/>
      <c r="F44" s="115"/>
      <c r="G44" s="115"/>
      <c r="H44" s="115">
        <v>30</v>
      </c>
      <c r="I44" s="115">
        <f t="shared" si="0"/>
        <v>30</v>
      </c>
      <c r="J44" s="158" t="s">
        <v>85</v>
      </c>
      <c r="K44" s="116">
        <v>4</v>
      </c>
    </row>
    <row r="45" spans="2:11" ht="15.75">
      <c r="B45" s="219"/>
      <c r="C45" s="112" t="s">
        <v>9</v>
      </c>
      <c r="D45" s="113" t="s">
        <v>157</v>
      </c>
      <c r="E45" s="114"/>
      <c r="F45" s="115"/>
      <c r="G45" s="115"/>
      <c r="H45" s="115">
        <v>30</v>
      </c>
      <c r="I45" s="115">
        <f t="shared" si="0"/>
        <v>30</v>
      </c>
      <c r="J45" s="158" t="s">
        <v>85</v>
      </c>
      <c r="K45" s="116">
        <v>4</v>
      </c>
    </row>
    <row r="46" spans="2:11" ht="30">
      <c r="B46" s="219"/>
      <c r="C46" s="112" t="s">
        <v>12</v>
      </c>
      <c r="D46" s="156" t="s">
        <v>207</v>
      </c>
      <c r="E46" s="157"/>
      <c r="F46" s="115"/>
      <c r="G46" s="115"/>
      <c r="H46" s="115">
        <v>30</v>
      </c>
      <c r="I46" s="115">
        <v>30</v>
      </c>
      <c r="J46" s="158" t="s">
        <v>85</v>
      </c>
      <c r="K46" s="116">
        <v>4</v>
      </c>
    </row>
    <row r="47" spans="2:11" ht="15.75">
      <c r="B47" s="219"/>
      <c r="C47" s="112" t="s">
        <v>12</v>
      </c>
      <c r="D47" s="113" t="s">
        <v>145</v>
      </c>
      <c r="E47" s="114"/>
      <c r="F47" s="115"/>
      <c r="G47" s="115"/>
      <c r="H47" s="115">
        <v>30</v>
      </c>
      <c r="I47" s="115">
        <f t="shared" si="0"/>
        <v>30</v>
      </c>
      <c r="J47" s="158" t="s">
        <v>85</v>
      </c>
      <c r="K47" s="116">
        <v>4</v>
      </c>
    </row>
    <row r="48" spans="2:11" ht="30">
      <c r="B48" s="219"/>
      <c r="C48" s="112" t="s">
        <v>12</v>
      </c>
      <c r="D48" s="113" t="s">
        <v>225</v>
      </c>
      <c r="E48" s="114"/>
      <c r="F48" s="115"/>
      <c r="G48" s="115"/>
      <c r="H48" s="115">
        <v>30</v>
      </c>
      <c r="I48" s="115">
        <v>30</v>
      </c>
      <c r="J48" s="158" t="s">
        <v>85</v>
      </c>
      <c r="K48" s="116">
        <v>4</v>
      </c>
    </row>
    <row r="49" spans="2:11" ht="15.75">
      <c r="B49" s="219"/>
      <c r="C49" s="112" t="s">
        <v>12</v>
      </c>
      <c r="D49" s="113" t="s">
        <v>146</v>
      </c>
      <c r="E49" s="114"/>
      <c r="F49" s="115"/>
      <c r="G49" s="115"/>
      <c r="H49" s="115">
        <v>30</v>
      </c>
      <c r="I49" s="115">
        <f t="shared" si="0"/>
        <v>30</v>
      </c>
      <c r="J49" s="158" t="s">
        <v>85</v>
      </c>
      <c r="K49" s="116">
        <v>4</v>
      </c>
    </row>
    <row r="50" spans="2:11" ht="15.75">
      <c r="B50" s="219"/>
      <c r="C50" s="112" t="s">
        <v>12</v>
      </c>
      <c r="D50" s="113" t="s">
        <v>147</v>
      </c>
      <c r="E50" s="114"/>
      <c r="F50" s="115"/>
      <c r="G50" s="115"/>
      <c r="H50" s="115">
        <v>30</v>
      </c>
      <c r="I50" s="115">
        <f t="shared" si="0"/>
        <v>30</v>
      </c>
      <c r="J50" s="158" t="s">
        <v>85</v>
      </c>
      <c r="K50" s="116">
        <v>4</v>
      </c>
    </row>
    <row r="51" spans="2:11" ht="30">
      <c r="B51" s="219"/>
      <c r="C51" s="112" t="s">
        <v>12</v>
      </c>
      <c r="D51" s="113" t="s">
        <v>239</v>
      </c>
      <c r="E51" s="114"/>
      <c r="F51" s="115"/>
      <c r="G51" s="115"/>
      <c r="H51" s="115">
        <v>30</v>
      </c>
      <c r="I51" s="115">
        <f t="shared" si="0"/>
        <v>30</v>
      </c>
      <c r="J51" s="158" t="s">
        <v>85</v>
      </c>
      <c r="K51" s="116">
        <v>4</v>
      </c>
    </row>
    <row r="52" spans="2:11" ht="30">
      <c r="B52" s="219"/>
      <c r="C52" s="112" t="s">
        <v>12</v>
      </c>
      <c r="D52" s="113" t="s">
        <v>219</v>
      </c>
      <c r="E52" s="114"/>
      <c r="F52" s="115"/>
      <c r="G52" s="115"/>
      <c r="H52" s="115">
        <v>30</v>
      </c>
      <c r="I52" s="115">
        <f t="shared" si="0"/>
        <v>30</v>
      </c>
      <c r="J52" s="158" t="s">
        <v>85</v>
      </c>
      <c r="K52" s="116">
        <v>4</v>
      </c>
    </row>
    <row r="53" spans="2:11" ht="15.75">
      <c r="B53" s="219"/>
      <c r="C53" s="112" t="s">
        <v>12</v>
      </c>
      <c r="D53" s="113" t="s">
        <v>226</v>
      </c>
      <c r="E53" s="114"/>
      <c r="F53" s="115"/>
      <c r="G53" s="115"/>
      <c r="H53" s="115">
        <v>30</v>
      </c>
      <c r="I53" s="115">
        <f t="shared" si="0"/>
        <v>30</v>
      </c>
      <c r="J53" s="158" t="s">
        <v>85</v>
      </c>
      <c r="K53" s="116">
        <v>4</v>
      </c>
    </row>
    <row r="54" spans="2:11" ht="30">
      <c r="B54" s="219"/>
      <c r="C54" s="112" t="s">
        <v>12</v>
      </c>
      <c r="D54" s="113" t="s">
        <v>227</v>
      </c>
      <c r="E54" s="114"/>
      <c r="F54" s="115"/>
      <c r="G54" s="115"/>
      <c r="H54" s="115">
        <v>30</v>
      </c>
      <c r="I54" s="115">
        <f t="shared" si="0"/>
        <v>30</v>
      </c>
      <c r="J54" s="158" t="s">
        <v>85</v>
      </c>
      <c r="K54" s="116">
        <v>4</v>
      </c>
    </row>
    <row r="55" spans="2:11" ht="30">
      <c r="B55" s="219"/>
      <c r="C55" s="112" t="s">
        <v>12</v>
      </c>
      <c r="D55" s="113" t="s">
        <v>158</v>
      </c>
      <c r="E55" s="114"/>
      <c r="F55" s="115"/>
      <c r="G55" s="115"/>
      <c r="H55" s="115">
        <v>30</v>
      </c>
      <c r="I55" s="115">
        <f t="shared" si="0"/>
        <v>30</v>
      </c>
      <c r="J55" s="158" t="s">
        <v>85</v>
      </c>
      <c r="K55" s="116">
        <v>4</v>
      </c>
    </row>
    <row r="56" spans="2:11" ht="15.75">
      <c r="B56" s="219"/>
      <c r="C56" s="112" t="s">
        <v>12</v>
      </c>
      <c r="D56" s="113" t="s">
        <v>221</v>
      </c>
      <c r="E56" s="114"/>
      <c r="F56" s="115"/>
      <c r="G56" s="115"/>
      <c r="H56" s="115">
        <v>30</v>
      </c>
      <c r="I56" s="115">
        <f t="shared" si="0"/>
        <v>30</v>
      </c>
      <c r="J56" s="158" t="s">
        <v>85</v>
      </c>
      <c r="K56" s="116">
        <v>4</v>
      </c>
    </row>
    <row r="57" spans="2:11" ht="15.75">
      <c r="B57" s="219"/>
      <c r="C57" s="112" t="s">
        <v>12</v>
      </c>
      <c r="D57" s="113" t="s">
        <v>250</v>
      </c>
      <c r="E57" s="114"/>
      <c r="F57" s="115"/>
      <c r="G57" s="115"/>
      <c r="H57" s="115">
        <v>30</v>
      </c>
      <c r="I57" s="115">
        <f t="shared" si="0"/>
        <v>30</v>
      </c>
      <c r="J57" s="158" t="s">
        <v>85</v>
      </c>
      <c r="K57" s="116">
        <v>4</v>
      </c>
    </row>
    <row r="58" spans="2:11" ht="30">
      <c r="B58" s="219"/>
      <c r="C58" s="112" t="s">
        <v>12</v>
      </c>
      <c r="D58" s="113" t="s">
        <v>209</v>
      </c>
      <c r="E58" s="114"/>
      <c r="F58" s="115"/>
      <c r="G58" s="115"/>
      <c r="H58" s="115">
        <v>30</v>
      </c>
      <c r="I58" s="115">
        <f t="shared" si="0"/>
        <v>30</v>
      </c>
      <c r="J58" s="158" t="s">
        <v>85</v>
      </c>
      <c r="K58" s="116">
        <v>4</v>
      </c>
    </row>
    <row r="59" spans="2:11" ht="15.75">
      <c r="B59" s="219"/>
      <c r="C59" s="112" t="s">
        <v>12</v>
      </c>
      <c r="D59" s="113" t="s">
        <v>159</v>
      </c>
      <c r="E59" s="114"/>
      <c r="F59" s="115"/>
      <c r="G59" s="115"/>
      <c r="H59" s="115">
        <v>30</v>
      </c>
      <c r="I59" s="115">
        <f t="shared" si="0"/>
        <v>30</v>
      </c>
      <c r="J59" s="158" t="s">
        <v>85</v>
      </c>
      <c r="K59" s="116">
        <v>4</v>
      </c>
    </row>
    <row r="60" spans="2:11" ht="30">
      <c r="B60" s="219"/>
      <c r="C60" s="112" t="s">
        <v>12</v>
      </c>
      <c r="D60" s="113" t="s">
        <v>160</v>
      </c>
      <c r="E60" s="114"/>
      <c r="F60" s="115"/>
      <c r="G60" s="115"/>
      <c r="H60" s="115">
        <v>30</v>
      </c>
      <c r="I60" s="115">
        <f t="shared" si="0"/>
        <v>30</v>
      </c>
      <c r="J60" s="158" t="s">
        <v>85</v>
      </c>
      <c r="K60" s="116">
        <v>4</v>
      </c>
    </row>
    <row r="61" spans="2:11" ht="15.75">
      <c r="B61" s="219"/>
      <c r="C61" s="112" t="s">
        <v>12</v>
      </c>
      <c r="D61" s="113" t="s">
        <v>161</v>
      </c>
      <c r="E61" s="114"/>
      <c r="F61" s="115"/>
      <c r="G61" s="115"/>
      <c r="H61" s="115">
        <v>30</v>
      </c>
      <c r="I61" s="115">
        <f t="shared" si="0"/>
        <v>30</v>
      </c>
      <c r="J61" s="158" t="s">
        <v>85</v>
      </c>
      <c r="K61" s="116">
        <v>4</v>
      </c>
    </row>
    <row r="62" spans="2:11" ht="15.75">
      <c r="B62" s="219"/>
      <c r="C62" s="112" t="s">
        <v>12</v>
      </c>
      <c r="D62" s="113" t="s">
        <v>220</v>
      </c>
      <c r="E62" s="114"/>
      <c r="F62" s="115"/>
      <c r="G62" s="115"/>
      <c r="H62" s="115">
        <v>30</v>
      </c>
      <c r="I62" s="115">
        <f t="shared" si="0"/>
        <v>30</v>
      </c>
      <c r="J62" s="158" t="s">
        <v>85</v>
      </c>
      <c r="K62" s="116">
        <v>4</v>
      </c>
    </row>
    <row r="63" spans="2:11" ht="15.75">
      <c r="B63" s="219"/>
      <c r="C63" s="112" t="s">
        <v>12</v>
      </c>
      <c r="D63" s="113" t="s">
        <v>228</v>
      </c>
      <c r="E63" s="114"/>
      <c r="F63" s="115"/>
      <c r="G63" s="115"/>
      <c r="H63" s="115">
        <v>30</v>
      </c>
      <c r="I63" s="115">
        <f t="shared" si="0"/>
        <v>30</v>
      </c>
      <c r="J63" s="158" t="s">
        <v>85</v>
      </c>
      <c r="K63" s="116">
        <v>4</v>
      </c>
    </row>
    <row r="64" spans="2:11" ht="15.75">
      <c r="B64" s="219"/>
      <c r="C64" s="112" t="s">
        <v>12</v>
      </c>
      <c r="D64" s="113" t="s">
        <v>210</v>
      </c>
      <c r="E64" s="114"/>
      <c r="F64" s="115"/>
      <c r="G64" s="115"/>
      <c r="H64" s="115">
        <v>30</v>
      </c>
      <c r="I64" s="115">
        <f t="shared" si="0"/>
        <v>30</v>
      </c>
      <c r="J64" s="158" t="s">
        <v>85</v>
      </c>
      <c r="K64" s="116">
        <v>4</v>
      </c>
    </row>
    <row r="65" spans="2:11" ht="15.75">
      <c r="B65" s="219"/>
      <c r="C65" s="112" t="s">
        <v>12</v>
      </c>
      <c r="D65" s="113" t="s">
        <v>163</v>
      </c>
      <c r="E65" s="114"/>
      <c r="F65" s="115"/>
      <c r="G65" s="115"/>
      <c r="H65" s="115">
        <v>30</v>
      </c>
      <c r="I65" s="115">
        <f t="shared" si="0"/>
        <v>30</v>
      </c>
      <c r="J65" s="158" t="s">
        <v>85</v>
      </c>
      <c r="K65" s="116">
        <v>4</v>
      </c>
    </row>
    <row r="66" spans="2:11" ht="15.75">
      <c r="B66" s="219"/>
      <c r="C66" s="112" t="s">
        <v>12</v>
      </c>
      <c r="D66" s="113" t="s">
        <v>167</v>
      </c>
      <c r="E66" s="114"/>
      <c r="F66" s="115"/>
      <c r="G66" s="115"/>
      <c r="H66" s="115">
        <v>30</v>
      </c>
      <c r="I66" s="115">
        <f>SUM(F66:H66)</f>
        <v>30</v>
      </c>
      <c r="J66" s="158" t="s">
        <v>85</v>
      </c>
      <c r="K66" s="116">
        <v>4</v>
      </c>
    </row>
    <row r="67" spans="2:11" ht="15.75">
      <c r="B67" s="219"/>
      <c r="C67" s="112" t="s">
        <v>248</v>
      </c>
      <c r="D67" s="113" t="s">
        <v>249</v>
      </c>
      <c r="E67" s="114"/>
      <c r="F67" s="115"/>
      <c r="G67" s="115"/>
      <c r="H67" s="115">
        <v>30</v>
      </c>
      <c r="I67" s="115">
        <f>SUM(F67:H67)</f>
        <v>30</v>
      </c>
      <c r="J67" s="158" t="s">
        <v>85</v>
      </c>
      <c r="K67" s="116">
        <v>4</v>
      </c>
    </row>
    <row r="68" spans="2:11" ht="15.75">
      <c r="B68" s="219"/>
      <c r="C68" s="112" t="s">
        <v>12</v>
      </c>
      <c r="D68" s="113" t="s">
        <v>168</v>
      </c>
      <c r="E68" s="114"/>
      <c r="F68" s="115"/>
      <c r="G68" s="115"/>
      <c r="H68" s="115">
        <v>30</v>
      </c>
      <c r="I68" s="115">
        <f>SUM(F68:H68)</f>
        <v>30</v>
      </c>
      <c r="J68" s="158" t="s">
        <v>85</v>
      </c>
      <c r="K68" s="116">
        <v>4</v>
      </c>
    </row>
    <row r="69" spans="2:11" ht="30">
      <c r="B69" s="219"/>
      <c r="C69" s="112" t="s">
        <v>12</v>
      </c>
      <c r="D69" s="113" t="s">
        <v>169</v>
      </c>
      <c r="E69" s="114"/>
      <c r="F69" s="115"/>
      <c r="G69" s="115"/>
      <c r="H69" s="115">
        <v>30</v>
      </c>
      <c r="I69" s="115">
        <f>SUM(F69:H69)</f>
        <v>30</v>
      </c>
      <c r="J69" s="158" t="s">
        <v>85</v>
      </c>
      <c r="K69" s="116">
        <v>4</v>
      </c>
    </row>
    <row r="70" spans="2:11" ht="15.75">
      <c r="B70" s="219"/>
      <c r="C70" s="112" t="s">
        <v>12</v>
      </c>
      <c r="D70" s="113" t="s">
        <v>170</v>
      </c>
      <c r="E70" s="114"/>
      <c r="F70" s="115"/>
      <c r="G70" s="115"/>
      <c r="H70" s="115">
        <v>30</v>
      </c>
      <c r="I70" s="115">
        <f>SUM(F70:H70)</f>
        <v>30</v>
      </c>
      <c r="J70" s="158" t="s">
        <v>85</v>
      </c>
      <c r="K70" s="116">
        <v>4</v>
      </c>
    </row>
    <row r="71" spans="2:11" ht="15.75">
      <c r="B71" s="19"/>
      <c r="C71" s="17"/>
      <c r="D71" s="18"/>
      <c r="E71" s="24"/>
      <c r="F71" s="13"/>
      <c r="G71" s="13"/>
      <c r="H71" s="13"/>
      <c r="I71" s="20"/>
      <c r="J71" s="13"/>
      <c r="K71" s="14"/>
    </row>
    <row r="77" spans="4:11" ht="14.25">
      <c r="D77" s="193" t="s">
        <v>182</v>
      </c>
      <c r="E77" s="193"/>
      <c r="F77" s="193"/>
      <c r="G77" s="193"/>
      <c r="H77" s="193"/>
      <c r="I77" s="193"/>
      <c r="J77" s="193"/>
      <c r="K77" s="193"/>
    </row>
    <row r="79" spans="2:11" ht="14.25">
      <c r="B79" s="213" t="s">
        <v>14</v>
      </c>
      <c r="C79" s="213" t="s">
        <v>0</v>
      </c>
      <c r="D79" s="220" t="s">
        <v>182</v>
      </c>
      <c r="E79" s="223" t="s">
        <v>2</v>
      </c>
      <c r="F79" s="224"/>
      <c r="G79" s="224"/>
      <c r="H79" s="224"/>
      <c r="I79" s="224"/>
      <c r="J79" s="224"/>
      <c r="K79" s="225"/>
    </row>
    <row r="80" spans="2:11" ht="14.25">
      <c r="B80" s="214"/>
      <c r="C80" s="214"/>
      <c r="D80" s="221"/>
      <c r="E80" s="226" t="s">
        <v>3</v>
      </c>
      <c r="F80" s="223" t="s">
        <v>4</v>
      </c>
      <c r="G80" s="224"/>
      <c r="H80" s="224"/>
      <c r="I80" s="225"/>
      <c r="J80" s="216" t="s">
        <v>5</v>
      </c>
      <c r="K80" s="228" t="s">
        <v>6</v>
      </c>
    </row>
    <row r="81" spans="2:11" ht="14.25">
      <c r="B81" s="215"/>
      <c r="C81" s="215"/>
      <c r="D81" s="222"/>
      <c r="E81" s="227"/>
      <c r="F81" s="65" t="s">
        <v>7</v>
      </c>
      <c r="G81" s="65" t="s">
        <v>73</v>
      </c>
      <c r="H81" s="65" t="s">
        <v>45</v>
      </c>
      <c r="I81" s="65" t="s">
        <v>8</v>
      </c>
      <c r="J81" s="217"/>
      <c r="K81" s="229"/>
    </row>
    <row r="82" spans="2:11" ht="15.75">
      <c r="B82" s="186" t="s">
        <v>101</v>
      </c>
      <c r="C82" s="32" t="s">
        <v>87</v>
      </c>
      <c r="D82" s="43" t="s">
        <v>183</v>
      </c>
      <c r="E82" s="34"/>
      <c r="F82" s="35"/>
      <c r="G82" s="35"/>
      <c r="H82" s="35">
        <v>30</v>
      </c>
      <c r="I82" s="61">
        <f>SUM(F82:H82)</f>
        <v>30</v>
      </c>
      <c r="J82" s="35" t="s">
        <v>85</v>
      </c>
      <c r="K82" s="37">
        <v>4</v>
      </c>
    </row>
    <row r="83" spans="2:11" ht="15.75">
      <c r="B83" s="187"/>
      <c r="C83" s="32" t="s">
        <v>87</v>
      </c>
      <c r="D83" s="43" t="s">
        <v>184</v>
      </c>
      <c r="E83" s="34"/>
      <c r="F83" s="35"/>
      <c r="G83" s="35">
        <v>30</v>
      </c>
      <c r="H83" s="35"/>
      <c r="I83" s="61">
        <v>30</v>
      </c>
      <c r="J83" s="35" t="s">
        <v>85</v>
      </c>
      <c r="K83" s="37">
        <v>8</v>
      </c>
    </row>
    <row r="84" spans="2:11" ht="45">
      <c r="B84" s="230"/>
      <c r="C84" s="32" t="s">
        <v>9</v>
      </c>
      <c r="D84" s="105" t="s">
        <v>185</v>
      </c>
      <c r="E84" s="34"/>
      <c r="F84" s="35"/>
      <c r="G84" s="35"/>
      <c r="H84" s="35">
        <v>30</v>
      </c>
      <c r="I84" s="61">
        <f>SUM(F84:H84)</f>
        <v>30</v>
      </c>
      <c r="J84" s="35" t="s">
        <v>85</v>
      </c>
      <c r="K84" s="37">
        <v>4</v>
      </c>
    </row>
    <row r="85" spans="2:11" ht="15.75">
      <c r="B85" s="19"/>
      <c r="C85" s="123"/>
      <c r="D85" s="124"/>
      <c r="E85" s="125"/>
      <c r="F85" s="20"/>
      <c r="G85" s="20"/>
      <c r="H85" s="20"/>
      <c r="I85" s="20"/>
      <c r="J85" s="20"/>
      <c r="K85" s="86"/>
    </row>
    <row r="86" spans="2:11" ht="14.25">
      <c r="B86" s="231" t="s">
        <v>229</v>
      </c>
      <c r="C86" s="231"/>
      <c r="D86" s="231"/>
      <c r="E86" s="231"/>
      <c r="F86" s="231"/>
      <c r="G86" s="231"/>
      <c r="H86" s="231"/>
      <c r="I86" s="231"/>
      <c r="J86" s="231"/>
      <c r="K86" s="231"/>
    </row>
    <row r="87" spans="2:11" ht="14.25">
      <c r="B87" s="231"/>
      <c r="C87" s="231"/>
      <c r="D87" s="231"/>
      <c r="E87" s="231"/>
      <c r="F87" s="231"/>
      <c r="G87" s="231"/>
      <c r="H87" s="231"/>
      <c r="I87" s="231"/>
      <c r="J87" s="231"/>
      <c r="K87" s="231"/>
    </row>
    <row r="90" ht="14.25">
      <c r="B90" t="s">
        <v>34</v>
      </c>
    </row>
    <row r="91" spans="4:11" ht="14.25">
      <c r="D91" s="193" t="s">
        <v>186</v>
      </c>
      <c r="E91" s="193"/>
      <c r="F91" s="193"/>
      <c r="G91" s="193"/>
      <c r="H91" s="193"/>
      <c r="I91" s="193"/>
      <c r="J91" s="193"/>
      <c r="K91" s="193"/>
    </row>
    <row r="93" spans="2:11" ht="14.25">
      <c r="B93" s="213" t="s">
        <v>14</v>
      </c>
      <c r="C93" s="213" t="s">
        <v>0</v>
      </c>
      <c r="D93" s="220" t="s">
        <v>187</v>
      </c>
      <c r="E93" s="223" t="s">
        <v>2</v>
      </c>
      <c r="F93" s="224"/>
      <c r="G93" s="224"/>
      <c r="H93" s="224"/>
      <c r="I93" s="224"/>
      <c r="J93" s="224"/>
      <c r="K93" s="225"/>
    </row>
    <row r="94" spans="2:11" ht="14.25">
      <c r="B94" s="214"/>
      <c r="C94" s="214"/>
      <c r="D94" s="221"/>
      <c r="E94" s="226" t="s">
        <v>3</v>
      </c>
      <c r="F94" s="223" t="s">
        <v>4</v>
      </c>
      <c r="G94" s="224"/>
      <c r="H94" s="224"/>
      <c r="I94" s="225"/>
      <c r="J94" s="216" t="s">
        <v>5</v>
      </c>
      <c r="K94" s="228" t="s">
        <v>6</v>
      </c>
    </row>
    <row r="95" spans="2:11" ht="14.25">
      <c r="B95" s="215"/>
      <c r="C95" s="215"/>
      <c r="D95" s="222"/>
      <c r="E95" s="227"/>
      <c r="F95" s="65" t="s">
        <v>7</v>
      </c>
      <c r="G95" s="65" t="s">
        <v>73</v>
      </c>
      <c r="H95" s="65" t="s">
        <v>45</v>
      </c>
      <c r="I95" s="65" t="s">
        <v>8</v>
      </c>
      <c r="J95" s="217"/>
      <c r="K95" s="229"/>
    </row>
    <row r="96" spans="2:11" ht="30">
      <c r="B96" s="186" t="s">
        <v>188</v>
      </c>
      <c r="C96" s="32" t="s">
        <v>9</v>
      </c>
      <c r="D96" s="105" t="s">
        <v>240</v>
      </c>
      <c r="E96" s="34"/>
      <c r="F96" s="35"/>
      <c r="G96" s="35">
        <v>15</v>
      </c>
      <c r="H96" s="35"/>
      <c r="I96" s="61">
        <f>SUM(F96:H96)</f>
        <v>15</v>
      </c>
      <c r="J96" s="35" t="s">
        <v>85</v>
      </c>
      <c r="K96" s="37">
        <v>2</v>
      </c>
    </row>
    <row r="97" spans="2:11" ht="45">
      <c r="B97" s="187"/>
      <c r="C97" s="32" t="s">
        <v>9</v>
      </c>
      <c r="D97" s="105" t="s">
        <v>246</v>
      </c>
      <c r="E97" s="34"/>
      <c r="F97" s="35"/>
      <c r="G97" s="35">
        <v>15</v>
      </c>
      <c r="H97" s="35"/>
      <c r="I97" s="61">
        <v>15</v>
      </c>
      <c r="J97" s="35" t="s">
        <v>85</v>
      </c>
      <c r="K97" s="37">
        <v>2</v>
      </c>
    </row>
    <row r="98" spans="2:11" ht="15.75">
      <c r="B98" s="187"/>
      <c r="C98" s="32" t="s">
        <v>9</v>
      </c>
      <c r="D98" s="105" t="s">
        <v>241</v>
      </c>
      <c r="E98" s="34"/>
      <c r="F98" s="35"/>
      <c r="G98" s="35">
        <v>15</v>
      </c>
      <c r="H98" s="35"/>
      <c r="I98" s="61">
        <v>15</v>
      </c>
      <c r="J98" s="35" t="s">
        <v>85</v>
      </c>
      <c r="K98" s="37">
        <v>2</v>
      </c>
    </row>
    <row r="99" spans="2:11" ht="30">
      <c r="B99" s="187"/>
      <c r="C99" s="32" t="s">
        <v>87</v>
      </c>
      <c r="D99" s="105" t="s">
        <v>189</v>
      </c>
      <c r="E99" s="34"/>
      <c r="F99" s="35"/>
      <c r="G99" s="35">
        <v>15</v>
      </c>
      <c r="H99" s="35"/>
      <c r="I99" s="61">
        <f>SUM(F99:H99)</f>
        <v>15</v>
      </c>
      <c r="J99" s="35" t="s">
        <v>85</v>
      </c>
      <c r="K99" s="37">
        <v>2</v>
      </c>
    </row>
    <row r="100" spans="2:11" ht="30">
      <c r="B100" s="187"/>
      <c r="C100" s="32" t="s">
        <v>87</v>
      </c>
      <c r="D100" s="105" t="s">
        <v>190</v>
      </c>
      <c r="E100" s="34"/>
      <c r="F100" s="35"/>
      <c r="G100" s="35">
        <v>15</v>
      </c>
      <c r="H100" s="35"/>
      <c r="I100" s="61">
        <f>SUM(F100:H100)</f>
        <v>15</v>
      </c>
      <c r="J100" s="35" t="s">
        <v>85</v>
      </c>
      <c r="K100" s="37">
        <v>2</v>
      </c>
    </row>
    <row r="101" spans="2:11" ht="15.75">
      <c r="B101" s="187"/>
      <c r="C101" s="32" t="s">
        <v>12</v>
      </c>
      <c r="D101" s="105" t="s">
        <v>230</v>
      </c>
      <c r="E101" s="34"/>
      <c r="F101" s="35"/>
      <c r="G101" s="35">
        <v>15</v>
      </c>
      <c r="H101" s="35"/>
      <c r="I101" s="61">
        <v>15</v>
      </c>
      <c r="J101" s="35" t="s">
        <v>85</v>
      </c>
      <c r="K101" s="37">
        <v>2</v>
      </c>
    </row>
    <row r="102" spans="2:11" ht="15.75">
      <c r="B102" s="187"/>
      <c r="C102" s="32" t="s">
        <v>12</v>
      </c>
      <c r="D102" s="105" t="s">
        <v>242</v>
      </c>
      <c r="E102" s="34"/>
      <c r="F102" s="35"/>
      <c r="G102" s="35">
        <v>15</v>
      </c>
      <c r="H102" s="35"/>
      <c r="I102" s="61">
        <v>15</v>
      </c>
      <c r="J102" s="35" t="s">
        <v>85</v>
      </c>
      <c r="K102" s="37">
        <v>2</v>
      </c>
    </row>
    <row r="103" spans="2:11" ht="30">
      <c r="B103" s="230"/>
      <c r="C103" s="32" t="s">
        <v>12</v>
      </c>
      <c r="D103" s="105" t="s">
        <v>243</v>
      </c>
      <c r="E103" s="34"/>
      <c r="F103" s="35"/>
      <c r="G103" s="35">
        <v>15</v>
      </c>
      <c r="H103" s="35"/>
      <c r="I103" s="61">
        <f aca="true" t="shared" si="1" ref="I103:I112">SUM(F103:H103)</f>
        <v>15</v>
      </c>
      <c r="J103" s="35" t="s">
        <v>85</v>
      </c>
      <c r="K103" s="37">
        <v>2</v>
      </c>
    </row>
    <row r="104" spans="2:11" ht="15.75">
      <c r="B104" s="186" t="s">
        <v>111</v>
      </c>
      <c r="C104" s="32" t="s">
        <v>9</v>
      </c>
      <c r="D104" s="105" t="s">
        <v>191</v>
      </c>
      <c r="E104" s="34"/>
      <c r="F104" s="35"/>
      <c r="G104" s="35">
        <v>15</v>
      </c>
      <c r="H104" s="35"/>
      <c r="I104" s="61">
        <f t="shared" si="1"/>
        <v>15</v>
      </c>
      <c r="J104" s="35" t="s">
        <v>85</v>
      </c>
      <c r="K104" s="37">
        <v>2</v>
      </c>
    </row>
    <row r="105" spans="2:11" ht="30">
      <c r="B105" s="187"/>
      <c r="C105" s="32" t="s">
        <v>9</v>
      </c>
      <c r="D105" s="105" t="s">
        <v>240</v>
      </c>
      <c r="E105" s="34"/>
      <c r="F105" s="35"/>
      <c r="G105" s="35">
        <v>15</v>
      </c>
      <c r="H105" s="35"/>
      <c r="I105" s="61">
        <f t="shared" si="1"/>
        <v>15</v>
      </c>
      <c r="J105" s="35" t="s">
        <v>85</v>
      </c>
      <c r="K105" s="37">
        <v>2</v>
      </c>
    </row>
    <row r="106" spans="2:11" ht="45">
      <c r="B106" s="187"/>
      <c r="C106" s="32" t="s">
        <v>9</v>
      </c>
      <c r="D106" s="105" t="s">
        <v>246</v>
      </c>
      <c r="E106" s="34"/>
      <c r="F106" s="35"/>
      <c r="G106" s="35">
        <v>15</v>
      </c>
      <c r="H106" s="35"/>
      <c r="I106" s="61">
        <v>15</v>
      </c>
      <c r="J106" s="35" t="s">
        <v>85</v>
      </c>
      <c r="K106" s="37">
        <v>2</v>
      </c>
    </row>
    <row r="107" spans="2:11" ht="15.75">
      <c r="B107" s="187"/>
      <c r="C107" s="32" t="s">
        <v>9</v>
      </c>
      <c r="D107" s="105" t="s">
        <v>241</v>
      </c>
      <c r="E107" s="34"/>
      <c r="F107" s="35"/>
      <c r="G107" s="35">
        <v>15</v>
      </c>
      <c r="H107" s="35"/>
      <c r="I107" s="61">
        <v>15</v>
      </c>
      <c r="J107" s="35" t="s">
        <v>85</v>
      </c>
      <c r="K107" s="37">
        <v>2</v>
      </c>
    </row>
    <row r="108" spans="2:11" ht="30">
      <c r="B108" s="187"/>
      <c r="C108" s="32" t="s">
        <v>12</v>
      </c>
      <c r="D108" s="105" t="s">
        <v>192</v>
      </c>
      <c r="E108" s="34"/>
      <c r="F108" s="35"/>
      <c r="G108" s="35">
        <v>15</v>
      </c>
      <c r="H108" s="35"/>
      <c r="I108" s="61">
        <f t="shared" si="1"/>
        <v>15</v>
      </c>
      <c r="J108" s="35" t="s">
        <v>85</v>
      </c>
      <c r="K108" s="37">
        <v>2</v>
      </c>
    </row>
    <row r="109" spans="2:11" ht="15.75">
      <c r="B109" s="187"/>
      <c r="C109" s="32" t="s">
        <v>12</v>
      </c>
      <c r="D109" s="105" t="s">
        <v>208</v>
      </c>
      <c r="E109" s="34"/>
      <c r="F109" s="35"/>
      <c r="G109" s="35">
        <v>15</v>
      </c>
      <c r="H109" s="35"/>
      <c r="I109" s="61">
        <f t="shared" si="1"/>
        <v>15</v>
      </c>
      <c r="J109" s="35" t="s">
        <v>85</v>
      </c>
      <c r="K109" s="37">
        <v>2</v>
      </c>
    </row>
    <row r="110" spans="2:11" ht="15.75">
      <c r="B110" s="187"/>
      <c r="C110" s="32" t="s">
        <v>12</v>
      </c>
      <c r="D110" s="105" t="s">
        <v>242</v>
      </c>
      <c r="E110" s="34"/>
      <c r="F110" s="35"/>
      <c r="G110" s="35">
        <v>15</v>
      </c>
      <c r="H110" s="35"/>
      <c r="I110" s="61">
        <v>15</v>
      </c>
      <c r="J110" s="35" t="s">
        <v>85</v>
      </c>
      <c r="K110" s="37">
        <v>2</v>
      </c>
    </row>
    <row r="111" spans="2:11" ht="30">
      <c r="B111" s="187"/>
      <c r="C111" s="32" t="s">
        <v>12</v>
      </c>
      <c r="D111" s="105" t="s">
        <v>243</v>
      </c>
      <c r="E111" s="34"/>
      <c r="F111" s="35"/>
      <c r="G111" s="35">
        <v>15</v>
      </c>
      <c r="H111" s="35"/>
      <c r="I111" s="61">
        <f t="shared" si="1"/>
        <v>15</v>
      </c>
      <c r="J111" s="35" t="s">
        <v>85</v>
      </c>
      <c r="K111" s="37">
        <v>2</v>
      </c>
    </row>
    <row r="112" spans="2:11" ht="15.75">
      <c r="B112" s="187"/>
      <c r="C112" s="32" t="s">
        <v>12</v>
      </c>
      <c r="D112" s="105" t="s">
        <v>211</v>
      </c>
      <c r="E112" s="34"/>
      <c r="F112" s="35"/>
      <c r="G112" s="35">
        <v>15</v>
      </c>
      <c r="H112" s="35"/>
      <c r="I112" s="61">
        <f t="shared" si="1"/>
        <v>15</v>
      </c>
      <c r="J112" s="35" t="s">
        <v>85</v>
      </c>
      <c r="K112" s="37">
        <v>2</v>
      </c>
    </row>
    <row r="113" spans="2:11" ht="15.75">
      <c r="B113" s="187"/>
      <c r="C113" s="32" t="s">
        <v>12</v>
      </c>
      <c r="D113" s="105" t="s">
        <v>230</v>
      </c>
      <c r="E113" s="34"/>
      <c r="F113" s="35"/>
      <c r="G113" s="35">
        <v>15</v>
      </c>
      <c r="H113" s="35"/>
      <c r="I113" s="61">
        <v>15</v>
      </c>
      <c r="J113" s="35" t="s">
        <v>85</v>
      </c>
      <c r="K113" s="37">
        <v>2</v>
      </c>
    </row>
    <row r="114" spans="2:11" ht="15.75">
      <c r="B114" s="230"/>
      <c r="C114" s="32" t="s">
        <v>12</v>
      </c>
      <c r="D114" s="105" t="s">
        <v>193</v>
      </c>
      <c r="E114" s="34"/>
      <c r="F114" s="35"/>
      <c r="G114" s="35">
        <v>15</v>
      </c>
      <c r="H114" s="35"/>
      <c r="I114" s="61">
        <f>SUM(F114:H114)</f>
        <v>15</v>
      </c>
      <c r="J114" s="35" t="s">
        <v>85</v>
      </c>
      <c r="K114" s="37">
        <v>2</v>
      </c>
    </row>
    <row r="117" ht="14.25">
      <c r="B117" t="s">
        <v>34</v>
      </c>
    </row>
    <row r="118" ht="15" thickBot="1"/>
    <row r="119" spans="2:11" ht="15" thickBot="1">
      <c r="B119" s="201" t="s">
        <v>14</v>
      </c>
      <c r="C119" s="201" t="s">
        <v>0</v>
      </c>
      <c r="D119" s="233" t="s">
        <v>203</v>
      </c>
      <c r="E119" s="236" t="s">
        <v>2</v>
      </c>
      <c r="F119" s="237"/>
      <c r="G119" s="237"/>
      <c r="H119" s="237"/>
      <c r="I119" s="237"/>
      <c r="J119" s="237"/>
      <c r="K119" s="238"/>
    </row>
    <row r="120" spans="2:11" ht="15" thickBot="1">
      <c r="B120" s="202"/>
      <c r="C120" s="202"/>
      <c r="D120" s="234"/>
      <c r="E120" s="239" t="s">
        <v>3</v>
      </c>
      <c r="F120" s="236" t="s">
        <v>4</v>
      </c>
      <c r="G120" s="237"/>
      <c r="H120" s="237"/>
      <c r="I120" s="238"/>
      <c r="J120" s="204" t="s">
        <v>5</v>
      </c>
      <c r="K120" s="241" t="s">
        <v>6</v>
      </c>
    </row>
    <row r="121" spans="2:11" ht="15" thickBot="1">
      <c r="B121" s="203"/>
      <c r="C121" s="203"/>
      <c r="D121" s="235"/>
      <c r="E121" s="240"/>
      <c r="F121" s="145" t="s">
        <v>7</v>
      </c>
      <c r="G121" s="145" t="s">
        <v>73</v>
      </c>
      <c r="H121" s="145" t="s">
        <v>45</v>
      </c>
      <c r="I121" s="145" t="s">
        <v>8</v>
      </c>
      <c r="J121" s="205"/>
      <c r="K121" s="242"/>
    </row>
    <row r="122" spans="2:11" ht="30.75" thickBot="1">
      <c r="B122" s="153" t="s">
        <v>231</v>
      </c>
      <c r="C122" s="146" t="s">
        <v>87</v>
      </c>
      <c r="D122" s="147" t="s">
        <v>204</v>
      </c>
      <c r="E122" s="148"/>
      <c r="F122" s="149"/>
      <c r="G122" s="149"/>
      <c r="H122" s="149">
        <v>30</v>
      </c>
      <c r="I122" s="150">
        <v>30</v>
      </c>
      <c r="J122" s="149" t="s">
        <v>85</v>
      </c>
      <c r="K122" s="151">
        <v>4</v>
      </c>
    </row>
    <row r="124" spans="2:11" ht="32.25" customHeight="1">
      <c r="B124" s="232" t="s">
        <v>205</v>
      </c>
      <c r="C124" s="232"/>
      <c r="D124" s="232"/>
      <c r="E124" s="232"/>
      <c r="F124" s="232"/>
      <c r="G124" s="232"/>
      <c r="H124" s="232"/>
      <c r="I124" s="232"/>
      <c r="J124" s="232"/>
      <c r="K124" s="232"/>
    </row>
  </sheetData>
  <sheetProtection/>
  <mergeCells count="42">
    <mergeCell ref="B93:B95"/>
    <mergeCell ref="C93:C95"/>
    <mergeCell ref="B124:K124"/>
    <mergeCell ref="B96:B103"/>
    <mergeCell ref="B104:B114"/>
    <mergeCell ref="D119:D121"/>
    <mergeCell ref="E119:K119"/>
    <mergeCell ref="E120:E121"/>
    <mergeCell ref="F120:I120"/>
    <mergeCell ref="K120:K121"/>
    <mergeCell ref="D93:D95"/>
    <mergeCell ref="E93:K93"/>
    <mergeCell ref="E94:E95"/>
    <mergeCell ref="F94:I94"/>
    <mergeCell ref="K94:K95"/>
    <mergeCell ref="J94:J95"/>
    <mergeCell ref="E80:E81"/>
    <mergeCell ref="F80:I80"/>
    <mergeCell ref="K80:K81"/>
    <mergeCell ref="B82:B84"/>
    <mergeCell ref="B86:K87"/>
    <mergeCell ref="D91:K91"/>
    <mergeCell ref="C4:C6"/>
    <mergeCell ref="J5:J6"/>
    <mergeCell ref="D2:K2"/>
    <mergeCell ref="B79:B81"/>
    <mergeCell ref="C79:C81"/>
    <mergeCell ref="J80:J81"/>
    <mergeCell ref="B25:B70"/>
    <mergeCell ref="D77:K77"/>
    <mergeCell ref="D79:D81"/>
    <mergeCell ref="E79:K79"/>
    <mergeCell ref="B119:B121"/>
    <mergeCell ref="C119:C121"/>
    <mergeCell ref="J120:J121"/>
    <mergeCell ref="D4:D6"/>
    <mergeCell ref="E4:K4"/>
    <mergeCell ref="E5:E6"/>
    <mergeCell ref="F5:I5"/>
    <mergeCell ref="K5:K6"/>
    <mergeCell ref="B7:B24"/>
    <mergeCell ref="B4:B6"/>
  </mergeCells>
  <printOptions/>
  <pageMargins left="0.7" right="0.7" top="0.75" bottom="0.75" header="0.3" footer="0.3"/>
  <pageSetup fitToHeight="1" fitToWidth="1" horizontalDpi="300" verticalDpi="3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93" t="s">
        <v>33</v>
      </c>
      <c r="E2" s="193"/>
      <c r="F2" s="193"/>
      <c r="G2" s="193"/>
      <c r="H2" s="193"/>
      <c r="I2" s="193"/>
      <c r="J2" s="193"/>
      <c r="K2" s="193"/>
    </row>
    <row r="3" ht="15.75" customHeight="1"/>
    <row r="4" spans="2:11" ht="15.75" customHeight="1">
      <c r="B4" s="196" t="s">
        <v>14</v>
      </c>
      <c r="C4" s="196" t="s">
        <v>0</v>
      </c>
      <c r="D4" s="197" t="s">
        <v>20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196"/>
      <c r="C5" s="196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0" t="s">
        <v>6</v>
      </c>
    </row>
    <row r="6" spans="2:11" ht="14.25">
      <c r="B6" s="196"/>
      <c r="C6" s="196"/>
      <c r="D6" s="197"/>
      <c r="E6" s="199"/>
      <c r="F6" s="60" t="s">
        <v>7</v>
      </c>
      <c r="G6" s="60" t="s">
        <v>45</v>
      </c>
      <c r="H6" s="60" t="s">
        <v>44</v>
      </c>
      <c r="I6" s="60" t="s">
        <v>8</v>
      </c>
      <c r="J6" s="198"/>
      <c r="K6" s="200"/>
    </row>
    <row r="7" spans="2:11" ht="15.75">
      <c r="B7" s="159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59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59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59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59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59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59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59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59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71" t="s">
        <v>28</v>
      </c>
      <c r="C16" s="172"/>
      <c r="D16" s="172"/>
      <c r="E16" s="172"/>
      <c r="F16" s="172"/>
      <c r="G16" s="172"/>
      <c r="H16" s="172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12" t="s">
        <v>14</v>
      </c>
      <c r="C20" s="212" t="s">
        <v>0</v>
      </c>
      <c r="D20" s="206" t="s">
        <v>42</v>
      </c>
      <c r="E20" s="207" t="s">
        <v>2</v>
      </c>
      <c r="F20" s="207"/>
      <c r="G20" s="207"/>
      <c r="H20" s="207"/>
      <c r="I20" s="207"/>
      <c r="J20" s="207"/>
      <c r="K20" s="207"/>
    </row>
    <row r="21" spans="2:11" ht="15.75" customHeight="1">
      <c r="B21" s="212"/>
      <c r="C21" s="212"/>
      <c r="D21" s="206"/>
      <c r="E21" s="208" t="s">
        <v>3</v>
      </c>
      <c r="F21" s="207" t="s">
        <v>4</v>
      </c>
      <c r="G21" s="207"/>
      <c r="H21" s="207"/>
      <c r="I21" s="207"/>
      <c r="J21" s="207" t="s">
        <v>5</v>
      </c>
      <c r="K21" s="209" t="s">
        <v>6</v>
      </c>
    </row>
    <row r="22" spans="2:11" ht="14.25">
      <c r="B22" s="212"/>
      <c r="C22" s="212"/>
      <c r="D22" s="206"/>
      <c r="E22" s="208"/>
      <c r="F22" s="65" t="s">
        <v>7</v>
      </c>
      <c r="G22" s="65" t="s">
        <v>44</v>
      </c>
      <c r="H22" s="65" t="s">
        <v>44</v>
      </c>
      <c r="I22" s="65" t="s">
        <v>8</v>
      </c>
      <c r="J22" s="207"/>
      <c r="K22" s="209"/>
    </row>
    <row r="23" spans="2:11" ht="15.75">
      <c r="B23" s="159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59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59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59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59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59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59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59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59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D2:K2"/>
    <mergeCell ref="B23:B25"/>
    <mergeCell ref="B26:B28"/>
    <mergeCell ref="F21:I21"/>
    <mergeCell ref="J21:J22"/>
    <mergeCell ref="C20:C22"/>
    <mergeCell ref="D20:D22"/>
    <mergeCell ref="E20:K20"/>
    <mergeCell ref="E21:E22"/>
    <mergeCell ref="K21:K22"/>
    <mergeCell ref="B29:B31"/>
    <mergeCell ref="B7:B9"/>
    <mergeCell ref="B10:B12"/>
    <mergeCell ref="B13:B15"/>
    <mergeCell ref="B16:H16"/>
    <mergeCell ref="B20:B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43"/>
      <c r="F2" s="243"/>
      <c r="G2" s="243"/>
      <c r="H2" s="243"/>
      <c r="I2" s="243"/>
      <c r="J2" s="243"/>
      <c r="K2" s="243"/>
      <c r="L2" s="1"/>
      <c r="M2" s="25"/>
    </row>
    <row r="3" spans="1:18" ht="18">
      <c r="A3" s="10"/>
      <c r="B3" s="10"/>
      <c r="C3" s="3"/>
      <c r="D3" s="11" t="s">
        <v>29</v>
      </c>
      <c r="E3" s="192"/>
      <c r="F3" s="192"/>
      <c r="G3" s="192"/>
      <c r="H3" s="192"/>
      <c r="I3" s="192"/>
      <c r="J3" s="192"/>
      <c r="K3" s="192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2"/>
      <c r="F4" s="192"/>
      <c r="G4" s="192"/>
      <c r="H4" s="192"/>
      <c r="I4" s="192"/>
      <c r="J4" s="192"/>
      <c r="K4" s="192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2"/>
      <c r="F5" s="192"/>
      <c r="G5" s="192"/>
      <c r="H5" s="192"/>
      <c r="I5" s="192"/>
      <c r="J5" s="192"/>
      <c r="K5" s="192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91"/>
      <c r="F6" s="191"/>
      <c r="G6" s="191"/>
      <c r="H6" s="191"/>
      <c r="I6" s="191"/>
      <c r="J6" s="191"/>
      <c r="K6" s="191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8"/>
      <c r="F7" s="188"/>
      <c r="G7" s="188"/>
      <c r="H7" s="188"/>
      <c r="I7" s="188"/>
      <c r="J7" s="188"/>
      <c r="K7" s="188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77" t="s">
        <v>56</v>
      </c>
      <c r="P8" s="177"/>
      <c r="Q8" s="28"/>
    </row>
    <row r="9" spans="2:17" ht="21" customHeight="1">
      <c r="B9" s="178" t="s">
        <v>14</v>
      </c>
      <c r="C9" s="178" t="s">
        <v>0</v>
      </c>
      <c r="D9" s="179" t="s">
        <v>1</v>
      </c>
      <c r="E9" s="180" t="s">
        <v>2</v>
      </c>
      <c r="F9" s="180"/>
      <c r="G9" s="180"/>
      <c r="H9" s="180"/>
      <c r="I9" s="180"/>
      <c r="J9" s="180"/>
      <c r="K9" s="180"/>
      <c r="L9" s="181" t="s">
        <v>46</v>
      </c>
      <c r="M9" s="76"/>
      <c r="N9" s="182" t="s">
        <v>62</v>
      </c>
      <c r="O9" s="161" t="s">
        <v>21</v>
      </c>
      <c r="P9" s="161"/>
      <c r="Q9" s="161"/>
    </row>
    <row r="10" spans="2:17" ht="20.25" customHeight="1">
      <c r="B10" s="178"/>
      <c r="C10" s="178"/>
      <c r="D10" s="179"/>
      <c r="E10" s="184" t="s">
        <v>3</v>
      </c>
      <c r="F10" s="180" t="s">
        <v>4</v>
      </c>
      <c r="G10" s="180"/>
      <c r="H10" s="180"/>
      <c r="I10" s="180"/>
      <c r="J10" s="180" t="s">
        <v>5</v>
      </c>
      <c r="K10" s="184" t="s">
        <v>6</v>
      </c>
      <c r="L10" s="181"/>
      <c r="M10" s="77"/>
      <c r="N10" s="182"/>
      <c r="O10" s="163" t="s">
        <v>15</v>
      </c>
      <c r="P10" s="163" t="s">
        <v>43</v>
      </c>
      <c r="Q10" s="163" t="s">
        <v>55</v>
      </c>
    </row>
    <row r="11" spans="2:17" ht="29.25" customHeight="1">
      <c r="B11" s="178"/>
      <c r="C11" s="178"/>
      <c r="D11" s="179"/>
      <c r="E11" s="184"/>
      <c r="F11" s="71" t="s">
        <v>7</v>
      </c>
      <c r="G11" s="71" t="s">
        <v>45</v>
      </c>
      <c r="H11" s="71" t="s">
        <v>51</v>
      </c>
      <c r="I11" s="71" t="s">
        <v>8</v>
      </c>
      <c r="J11" s="180"/>
      <c r="K11" s="184"/>
      <c r="L11" s="181"/>
      <c r="M11" s="77"/>
      <c r="N11" s="182"/>
      <c r="O11" s="163"/>
      <c r="P11" s="163"/>
      <c r="Q11" s="163"/>
    </row>
    <row r="12" spans="2:17" ht="19.5" customHeight="1">
      <c r="B12" s="159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59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59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59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59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59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74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59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59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59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59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59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59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74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59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59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59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59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59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59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74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59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59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59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59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59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59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60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59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59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59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59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59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59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74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59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59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59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59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59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59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74"/>
      <c r="C53" s="175" t="s">
        <v>57</v>
      </c>
      <c r="D53" s="175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71" t="s">
        <v>40</v>
      </c>
      <c r="C54" s="172"/>
      <c r="D54" s="172"/>
      <c r="E54" s="172"/>
      <c r="F54" s="172"/>
      <c r="G54" s="172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73" t="s">
        <v>32</v>
      </c>
      <c r="B55" s="173"/>
      <c r="C55" s="173"/>
      <c r="D55" s="173"/>
      <c r="E55" s="173"/>
      <c r="F55" s="173"/>
      <c r="G55" s="173"/>
      <c r="H55" s="173"/>
      <c r="I55" s="29" t="s">
        <v>30</v>
      </c>
      <c r="J55" s="16" t="s">
        <v>31</v>
      </c>
      <c r="K55" s="12"/>
      <c r="L55" s="12"/>
      <c r="M55" s="31"/>
      <c r="N55" s="165" t="s">
        <v>65</v>
      </c>
      <c r="O55" s="166"/>
      <c r="P55" s="166"/>
      <c r="Q55" s="167"/>
    </row>
    <row r="56" spans="2:17" ht="14.25">
      <c r="B56" t="s">
        <v>27</v>
      </c>
      <c r="N56" s="168"/>
      <c r="O56" s="169"/>
      <c r="P56" s="169"/>
      <c r="Q56" s="170"/>
    </row>
    <row r="57" spans="4:17" ht="46.5" customHeight="1">
      <c r="D57" s="193" t="s">
        <v>33</v>
      </c>
      <c r="E57" s="193"/>
      <c r="F57" s="193"/>
      <c r="G57" s="193"/>
      <c r="H57" s="193"/>
      <c r="I57" s="193"/>
      <c r="J57" s="193"/>
      <c r="K57" s="193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96" t="s">
        <v>14</v>
      </c>
      <c r="C59" s="196" t="s">
        <v>0</v>
      </c>
      <c r="D59" s="197" t="s">
        <v>20</v>
      </c>
      <c r="E59" s="198" t="s">
        <v>2</v>
      </c>
      <c r="F59" s="198"/>
      <c r="G59" s="198"/>
      <c r="H59" s="198"/>
      <c r="I59" s="198"/>
      <c r="J59" s="198"/>
      <c r="K59" s="198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96"/>
      <c r="C60" s="196"/>
      <c r="D60" s="197"/>
      <c r="E60" s="199" t="s">
        <v>3</v>
      </c>
      <c r="F60" s="198" t="s">
        <v>4</v>
      </c>
      <c r="G60" s="198"/>
      <c r="H60" s="198"/>
      <c r="I60" s="198"/>
      <c r="J60" s="198" t="s">
        <v>5</v>
      </c>
      <c r="K60" s="200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96"/>
      <c r="C61" s="196"/>
      <c r="D61" s="197"/>
      <c r="E61" s="199"/>
      <c r="F61" s="60" t="s">
        <v>7</v>
      </c>
      <c r="G61" s="60" t="s">
        <v>45</v>
      </c>
      <c r="H61" s="60" t="s">
        <v>44</v>
      </c>
      <c r="I61" s="60" t="s">
        <v>8</v>
      </c>
      <c r="J61" s="198"/>
      <c r="K61" s="200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59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59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59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59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59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59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59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59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59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71" t="s">
        <v>28</v>
      </c>
      <c r="C71" s="172"/>
      <c r="D71" s="172"/>
      <c r="E71" s="172"/>
      <c r="F71" s="172"/>
      <c r="G71" s="172"/>
      <c r="H71" s="172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12" t="s">
        <v>14</v>
      </c>
      <c r="C76" s="212" t="s">
        <v>0</v>
      </c>
      <c r="D76" s="206" t="s">
        <v>42</v>
      </c>
      <c r="E76" s="207" t="s">
        <v>2</v>
      </c>
      <c r="F76" s="207"/>
      <c r="G76" s="207"/>
      <c r="H76" s="207"/>
      <c r="I76" s="207"/>
      <c r="J76" s="207"/>
      <c r="K76" s="207"/>
    </row>
    <row r="77" spans="2:11" ht="14.25">
      <c r="B77" s="212"/>
      <c r="C77" s="212"/>
      <c r="D77" s="206"/>
      <c r="E77" s="208" t="s">
        <v>3</v>
      </c>
      <c r="F77" s="207" t="s">
        <v>4</v>
      </c>
      <c r="G77" s="207"/>
      <c r="H77" s="207"/>
      <c r="I77" s="207"/>
      <c r="J77" s="207" t="s">
        <v>5</v>
      </c>
      <c r="K77" s="209" t="s">
        <v>6</v>
      </c>
    </row>
    <row r="78" spans="2:11" ht="14.25">
      <c r="B78" s="212"/>
      <c r="C78" s="212"/>
      <c r="D78" s="206"/>
      <c r="E78" s="208"/>
      <c r="F78" s="65" t="s">
        <v>7</v>
      </c>
      <c r="G78" s="65" t="s">
        <v>44</v>
      </c>
      <c r="H78" s="65" t="s">
        <v>44</v>
      </c>
      <c r="I78" s="65" t="s">
        <v>8</v>
      </c>
      <c r="J78" s="207"/>
      <c r="K78" s="209"/>
    </row>
    <row r="79" spans="2:11" ht="15.75">
      <c r="B79" s="159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59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59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59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59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59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59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59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59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E76:K76"/>
    <mergeCell ref="E77:E78"/>
    <mergeCell ref="F77:I77"/>
    <mergeCell ref="D57:K57"/>
    <mergeCell ref="J77:J78"/>
    <mergeCell ref="K77:K78"/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43"/>
      <c r="F2" s="243"/>
      <c r="G2" s="243"/>
      <c r="H2" s="243"/>
      <c r="I2" s="243"/>
      <c r="J2" s="243"/>
      <c r="K2" s="243"/>
      <c r="L2" s="1"/>
      <c r="M2" s="25"/>
    </row>
    <row r="3" spans="1:18" ht="18">
      <c r="A3" s="10"/>
      <c r="B3" s="10"/>
      <c r="C3" s="3"/>
      <c r="D3" s="11" t="s">
        <v>29</v>
      </c>
      <c r="E3" s="192"/>
      <c r="F3" s="192"/>
      <c r="G3" s="192"/>
      <c r="H3" s="192"/>
      <c r="I3" s="192"/>
      <c r="J3" s="192"/>
      <c r="K3" s="192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2"/>
      <c r="F4" s="192"/>
      <c r="G4" s="192"/>
      <c r="H4" s="192"/>
      <c r="I4" s="192"/>
      <c r="J4" s="192"/>
      <c r="K4" s="192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2"/>
      <c r="F5" s="192"/>
      <c r="G5" s="192"/>
      <c r="H5" s="192"/>
      <c r="I5" s="192"/>
      <c r="J5" s="192"/>
      <c r="K5" s="192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91"/>
      <c r="F6" s="191"/>
      <c r="G6" s="191"/>
      <c r="H6" s="191"/>
      <c r="I6" s="191"/>
      <c r="J6" s="191"/>
      <c r="K6" s="191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8"/>
      <c r="F7" s="188"/>
      <c r="G7" s="188"/>
      <c r="H7" s="188"/>
      <c r="I7" s="188"/>
      <c r="J7" s="188"/>
      <c r="K7" s="188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77" t="s">
        <v>56</v>
      </c>
      <c r="P8" s="177"/>
      <c r="Q8" s="28"/>
    </row>
    <row r="9" spans="2:17" ht="21" customHeight="1">
      <c r="B9" s="178" t="s">
        <v>14</v>
      </c>
      <c r="C9" s="178" t="s">
        <v>0</v>
      </c>
      <c r="D9" s="179" t="s">
        <v>1</v>
      </c>
      <c r="E9" s="180" t="s">
        <v>2</v>
      </c>
      <c r="F9" s="180"/>
      <c r="G9" s="180"/>
      <c r="H9" s="180"/>
      <c r="I9" s="180"/>
      <c r="J9" s="180"/>
      <c r="K9" s="180"/>
      <c r="L9" s="181" t="s">
        <v>46</v>
      </c>
      <c r="M9" s="76"/>
      <c r="N9" s="182" t="s">
        <v>62</v>
      </c>
      <c r="O9" s="161" t="s">
        <v>21</v>
      </c>
      <c r="P9" s="161"/>
      <c r="Q9" s="161"/>
    </row>
    <row r="10" spans="2:17" ht="20.25" customHeight="1">
      <c r="B10" s="178"/>
      <c r="C10" s="178"/>
      <c r="D10" s="179"/>
      <c r="E10" s="184" t="s">
        <v>3</v>
      </c>
      <c r="F10" s="180" t="s">
        <v>4</v>
      </c>
      <c r="G10" s="180"/>
      <c r="H10" s="180"/>
      <c r="I10" s="180"/>
      <c r="J10" s="180" t="s">
        <v>5</v>
      </c>
      <c r="K10" s="184" t="s">
        <v>6</v>
      </c>
      <c r="L10" s="181"/>
      <c r="M10" s="77"/>
      <c r="N10" s="182"/>
      <c r="O10" s="163" t="s">
        <v>15</v>
      </c>
      <c r="P10" s="163" t="s">
        <v>43</v>
      </c>
      <c r="Q10" s="163" t="s">
        <v>66</v>
      </c>
    </row>
    <row r="11" spans="2:17" ht="29.25" customHeight="1">
      <c r="B11" s="178"/>
      <c r="C11" s="178"/>
      <c r="D11" s="179"/>
      <c r="E11" s="184"/>
      <c r="F11" s="71" t="s">
        <v>7</v>
      </c>
      <c r="G11" s="71" t="s">
        <v>45</v>
      </c>
      <c r="H11" s="71" t="s">
        <v>51</v>
      </c>
      <c r="I11" s="71" t="s">
        <v>8</v>
      </c>
      <c r="J11" s="180"/>
      <c r="K11" s="184"/>
      <c r="L11" s="181"/>
      <c r="M11" s="77"/>
      <c r="N11" s="182"/>
      <c r="O11" s="163"/>
      <c r="P11" s="163"/>
      <c r="Q11" s="163"/>
    </row>
    <row r="12" spans="2:17" ht="19.5" customHeight="1">
      <c r="B12" s="159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59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59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59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59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59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59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59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59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59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59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59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59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59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59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59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59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59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59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59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59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59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59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59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74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59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59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59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59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59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59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59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59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59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59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59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59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59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59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59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59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59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59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59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59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59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60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59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59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59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59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59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59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59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59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59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59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59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59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59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59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59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59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59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59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59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59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74"/>
      <c r="C79" s="175" t="s">
        <v>54</v>
      </c>
      <c r="D79" s="175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71" t="s">
        <v>40</v>
      </c>
      <c r="C80" s="172"/>
      <c r="D80" s="172"/>
      <c r="E80" s="172"/>
      <c r="F80" s="172"/>
      <c r="G80" s="172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73" t="s">
        <v>32</v>
      </c>
      <c r="B81" s="173"/>
      <c r="C81" s="173"/>
      <c r="D81" s="173"/>
      <c r="E81" s="173"/>
      <c r="F81" s="173"/>
      <c r="G81" s="173"/>
      <c r="H81" s="173"/>
      <c r="I81" s="29" t="s">
        <v>30</v>
      </c>
      <c r="J81" s="16" t="s">
        <v>31</v>
      </c>
      <c r="K81" s="12"/>
      <c r="L81" s="12"/>
      <c r="M81" s="31"/>
      <c r="N81" s="165" t="s">
        <v>65</v>
      </c>
      <c r="O81" s="166"/>
      <c r="P81" s="166"/>
      <c r="Q81" s="167"/>
    </row>
    <row r="82" spans="2:17" ht="14.25">
      <c r="B82" t="s">
        <v>27</v>
      </c>
      <c r="N82" s="168"/>
      <c r="O82" s="169"/>
      <c r="P82" s="169"/>
      <c r="Q82" s="170"/>
    </row>
    <row r="83" spans="4:17" ht="59.25" customHeight="1">
      <c r="D83" s="193" t="s">
        <v>33</v>
      </c>
      <c r="E83" s="193"/>
      <c r="F83" s="193"/>
      <c r="G83" s="193"/>
      <c r="H83" s="193"/>
      <c r="I83" s="193"/>
      <c r="J83" s="193"/>
      <c r="K83" s="193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96" t="s">
        <v>14</v>
      </c>
      <c r="C85" s="196" t="s">
        <v>0</v>
      </c>
      <c r="D85" s="197" t="s">
        <v>20</v>
      </c>
      <c r="E85" s="198" t="s">
        <v>2</v>
      </c>
      <c r="F85" s="198"/>
      <c r="G85" s="198"/>
      <c r="H85" s="198"/>
      <c r="I85" s="198"/>
      <c r="J85" s="198"/>
      <c r="K85" s="198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96"/>
      <c r="C86" s="196"/>
      <c r="D86" s="197"/>
      <c r="E86" s="199" t="s">
        <v>3</v>
      </c>
      <c r="F86" s="198" t="s">
        <v>4</v>
      </c>
      <c r="G86" s="198"/>
      <c r="H86" s="198"/>
      <c r="I86" s="198"/>
      <c r="J86" s="198" t="s">
        <v>5</v>
      </c>
      <c r="K86" s="200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96"/>
      <c r="C87" s="196"/>
      <c r="D87" s="197"/>
      <c r="E87" s="199"/>
      <c r="F87" s="60" t="s">
        <v>7</v>
      </c>
      <c r="G87" s="60" t="s">
        <v>45</v>
      </c>
      <c r="H87" s="60" t="s">
        <v>44</v>
      </c>
      <c r="I87" s="60" t="s">
        <v>8</v>
      </c>
      <c r="J87" s="198"/>
      <c r="K87" s="200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59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59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59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59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59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59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59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59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59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71" t="s">
        <v>28</v>
      </c>
      <c r="C97" s="172"/>
      <c r="D97" s="172"/>
      <c r="E97" s="172"/>
      <c r="F97" s="172"/>
      <c r="G97" s="172"/>
      <c r="H97" s="172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12" t="s">
        <v>14</v>
      </c>
      <c r="C102" s="212" t="s">
        <v>0</v>
      </c>
      <c r="D102" s="206" t="s">
        <v>42</v>
      </c>
      <c r="E102" s="207" t="s">
        <v>2</v>
      </c>
      <c r="F102" s="207"/>
      <c r="G102" s="207"/>
      <c r="H102" s="207"/>
      <c r="I102" s="207"/>
      <c r="J102" s="207"/>
      <c r="K102" s="207"/>
    </row>
    <row r="103" spans="2:11" ht="14.25">
      <c r="B103" s="212"/>
      <c r="C103" s="212"/>
      <c r="D103" s="206"/>
      <c r="E103" s="208" t="s">
        <v>3</v>
      </c>
      <c r="F103" s="207" t="s">
        <v>4</v>
      </c>
      <c r="G103" s="207"/>
      <c r="H103" s="207"/>
      <c r="I103" s="207"/>
      <c r="J103" s="207" t="s">
        <v>5</v>
      </c>
      <c r="K103" s="209" t="s">
        <v>6</v>
      </c>
    </row>
    <row r="104" spans="2:11" ht="14.25">
      <c r="B104" s="212"/>
      <c r="C104" s="212"/>
      <c r="D104" s="206"/>
      <c r="E104" s="208"/>
      <c r="F104" s="65" t="s">
        <v>7</v>
      </c>
      <c r="G104" s="65" t="s">
        <v>44</v>
      </c>
      <c r="H104" s="65" t="s">
        <v>44</v>
      </c>
      <c r="I104" s="65" t="s">
        <v>8</v>
      </c>
      <c r="J104" s="207"/>
      <c r="K104" s="209"/>
    </row>
    <row r="105" spans="2:11" ht="15.75">
      <c r="B105" s="159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59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59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59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59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59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59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59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59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E102:K102"/>
    <mergeCell ref="E103:E104"/>
    <mergeCell ref="F103:I103"/>
    <mergeCell ref="D83:K83"/>
    <mergeCell ref="J103:J104"/>
    <mergeCell ref="K103:K104"/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2017-10-25T07:45:36Z</cp:lastPrinted>
  <dcterms:created xsi:type="dcterms:W3CDTF">2011-10-12T18:03:49Z</dcterms:created>
  <dcterms:modified xsi:type="dcterms:W3CDTF">2017-10-25T07:45:43Z</dcterms:modified>
  <cp:category/>
  <cp:version/>
  <cp:contentType/>
  <cp:contentStatus/>
</cp:coreProperties>
</file>